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229BC9-F65D-42C8-B4FE-9B56FA9F58BA}" xr6:coauthVersionLast="47" xr6:coauthVersionMax="47" xr10:uidLastSave="{00000000-0000-0000-0000-000000000000}"/>
  <bookViews>
    <workbookView xWindow="23880" yWindow="-120" windowWidth="38640" windowHeight="15840" tabRatio="788" activeTab="3" xr2:uid="{00000000-000D-0000-FFFF-FFFF00000000}"/>
  </bookViews>
  <sheets>
    <sheet name="3.4. Качество услуг по ТП." sheetId="16" r:id="rId1"/>
    <sheet name="4.1 Количество обращений" sheetId="6" r:id="rId2"/>
    <sheet name="4.2 Офисы обслуживания" sheetId="4" r:id="rId3"/>
    <sheet name="4.3 Заочное обслуживание" sheetId="5" r:id="rId4"/>
  </sheets>
  <externalReferences>
    <externalReference r:id="rId5"/>
  </externalReferences>
  <definedNames>
    <definedName name="__CST11">[1]MAIN!$106:$106</definedName>
    <definedName name="__CST12">[1]MAIN!$116:$116</definedName>
    <definedName name="__CST13">[1]MAIN!$126:$126</definedName>
    <definedName name="__CST14">[1]MAIN!$346:$346</definedName>
    <definedName name="__CST15">[1]MAIN!$1198:$1198</definedName>
    <definedName name="__CST21">[1]MAIN!$109:$109</definedName>
    <definedName name="__CST22">[1]MAIN!$119:$119</definedName>
    <definedName name="__CST23">[1]MAIN!$129:$129</definedName>
    <definedName name="__CST24">[1]MAIN!$349:$349</definedName>
    <definedName name="__CST25">[1]MAIN!$1200:$1200</definedName>
    <definedName name="__FXA1">[1]MAIN!$261:$261</definedName>
    <definedName name="__FXA11">[1]MAIN!$1204:$1204</definedName>
    <definedName name="__FXA2">[1]MAIN!$280:$280</definedName>
    <definedName name="__FXA21">[1]MAIN!$1206:$1206</definedName>
    <definedName name="__IRR1">[1]MAIN!$D$1013</definedName>
    <definedName name="__KRD1">[1]MAIN!$524:$524</definedName>
    <definedName name="__KRD2">[1]MAIN!$552:$552</definedName>
    <definedName name="__LIS1">[1]MAIN!$325:$325</definedName>
    <definedName name="__NPV1">[1]MAIN!$D$1004</definedName>
    <definedName name="__PR11">[1]MAIN!$66:$66</definedName>
    <definedName name="__PR12">[1]MAIN!$76:$76</definedName>
    <definedName name="__PR13">[1]MAIN!$86:$86</definedName>
    <definedName name="__PR14">[1]MAIN!$1194:$1194</definedName>
    <definedName name="__PR21">[1]MAIN!$69:$69</definedName>
    <definedName name="__PR22">[1]MAIN!$79:$79</definedName>
    <definedName name="__PR23">[1]MAIN!$89:$89</definedName>
    <definedName name="__PR24">[1]MAIN!$1196:$1196</definedName>
    <definedName name="__RAZ1">#REF!</definedName>
    <definedName name="__RAZ2">#REF!</definedName>
    <definedName name="__RAZ3">#REF!</definedName>
    <definedName name="__RAZ4">#REF!</definedName>
    <definedName name="__SAL1">[1]MAIN!$151:$151</definedName>
    <definedName name="__SAL2">[1]MAIN!$161:$161</definedName>
    <definedName name="__SAL3">[1]MAIN!$171:$171</definedName>
    <definedName name="__SAL4">[1]MAIN!$181:$181</definedName>
    <definedName name="__tab1">[1]MAIN!$A$33:$AL$60</definedName>
    <definedName name="__tab10">[1]MAIN!$A$241:$AL$299</definedName>
    <definedName name="__tab11">[1]MAIN!$A$301:$AL$337</definedName>
    <definedName name="__tab12">[1]MAIN!$A$339:$AL$401</definedName>
    <definedName name="__tab13">[1]MAIN!$A$403:$AL$437</definedName>
    <definedName name="__tab14">[1]MAIN!$A$439:$AL$481</definedName>
    <definedName name="__tab15">[1]MAIN!$A$483:$AL$528</definedName>
    <definedName name="__tab16">[1]MAIN!$A$530:$AL$556</definedName>
    <definedName name="__tab17">[1]MAIN!$A$558:$AL$588</definedName>
    <definedName name="__tab18">[1]MAIN!$A$590:$AL$701</definedName>
    <definedName name="__tab19">[1]MAIN!$A$703:$AL$727</definedName>
    <definedName name="__tab2">[1]MAIN!$A$62:$AL$70</definedName>
    <definedName name="__tab20">[1]MAIN!$A$729:$AL$774</definedName>
    <definedName name="__tab21">[1]MAIN!$A$776:$AL$807</definedName>
    <definedName name="__tab22">[1]MAIN!$A$809:$AL$822</definedName>
    <definedName name="__tab23">[1]MAIN!$A$824:$AL$847</definedName>
    <definedName name="__tab24">[1]MAIN!$A$849:$AL$878</definedName>
    <definedName name="__tab25">[1]MAIN!$A$880:$AK$929</definedName>
    <definedName name="__tab26">[1]MAIN!$A$932:$AK$956</definedName>
    <definedName name="__tab27">[1]MAIN!$A$958:$AL$1027</definedName>
    <definedName name="__tab28">[1]MAIN!$A$1029:$AL$1088</definedName>
    <definedName name="__tab29">[1]MAIN!$A$1090:$AL$1139</definedName>
    <definedName name="__tab3">[1]MAIN!$A$72:$AL$80</definedName>
    <definedName name="__tab30">[1]MAIN!$A$1141:$AL$1184</definedName>
    <definedName name="__tab31">[1]MAIN!$A$1186:$AK$1206</definedName>
    <definedName name="__tab4">[1]MAIN!$A$82:$AL$100</definedName>
    <definedName name="__tab5">[1]MAIN!$A$102:$AL$110</definedName>
    <definedName name="__tab6">[1]MAIN!$A$112:$AL$120</definedName>
    <definedName name="__tab7">[1]MAIN!$A$122:$AL$140</definedName>
    <definedName name="__tab8">[1]MAIN!$A$142:$AL$190</definedName>
    <definedName name="__tab9">[1]MAIN!$A$192:$AL$239</definedName>
    <definedName name="__TXS1">[1]MAIN!$647:$647</definedName>
    <definedName name="__TXS11">[1]MAIN!$1105:$1105</definedName>
    <definedName name="__TXS2">[1]MAIN!$680:$680</definedName>
    <definedName name="__TXS21">[1]MAIN!$1111:$1111</definedName>
    <definedName name="__VC1">[1]MAIN!$F$1249:$AL$1249</definedName>
    <definedName name="__VC2">[1]MAIN!$F$1250:$AL$1250</definedName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'4.2 Офисы обслуживания'!$B$6:$M$7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Area" localSheetId="0">'3.4. Качество услуг по ТП.'!$A$1:$S$20</definedName>
    <definedName name="_xlnm.Print_Area" localSheetId="1">'4.1 Количество обращений'!$A$1:$R$34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6" l="1"/>
  <c r="D8" i="6"/>
  <c r="H8" i="6"/>
  <c r="R26" i="6"/>
  <c r="R22" i="6"/>
  <c r="Q18" i="6"/>
  <c r="R18" i="6" s="1"/>
  <c r="P18" i="6"/>
  <c r="L22" i="6"/>
  <c r="L18" i="6"/>
  <c r="I29" i="6"/>
  <c r="I28" i="6"/>
  <c r="I23" i="6"/>
  <c r="H18" i="6"/>
  <c r="I18" i="6" s="1"/>
  <c r="F28" i="6"/>
  <c r="E18" i="6"/>
  <c r="F18" i="6" s="1"/>
  <c r="F19" i="6"/>
  <c r="L19" i="6"/>
  <c r="O19" i="6"/>
  <c r="R19" i="6"/>
  <c r="I20" i="6"/>
  <c r="L20" i="6"/>
  <c r="O20" i="6"/>
  <c r="R20" i="6"/>
  <c r="I21" i="6"/>
  <c r="L21" i="6"/>
  <c r="O21" i="6"/>
  <c r="R21" i="6"/>
  <c r="I22" i="6"/>
  <c r="O22" i="6"/>
  <c r="L23" i="6"/>
  <c r="O23" i="6"/>
  <c r="R23" i="6"/>
  <c r="I24" i="6"/>
  <c r="L24" i="6"/>
  <c r="O24" i="6"/>
  <c r="R24" i="6"/>
  <c r="I25" i="6"/>
  <c r="L25" i="6"/>
  <c r="O25" i="6"/>
  <c r="R25" i="6"/>
  <c r="I26" i="6"/>
  <c r="L26" i="6"/>
  <c r="O26" i="6"/>
  <c r="I27" i="6"/>
  <c r="L27" i="6"/>
  <c r="O27" i="6"/>
  <c r="R27" i="6"/>
  <c r="L28" i="6"/>
  <c r="O28" i="6"/>
  <c r="R28" i="6"/>
  <c r="L29" i="6"/>
  <c r="O29" i="6"/>
  <c r="R29" i="6"/>
  <c r="F20" i="6"/>
  <c r="E8" i="16"/>
  <c r="E13" i="16"/>
  <c r="E35" i="6" l="1"/>
  <c r="I19" i="6"/>
  <c r="P8" i="6"/>
  <c r="F8" i="6"/>
  <c r="F9" i="6"/>
  <c r="F10" i="6"/>
  <c r="Q8" i="6"/>
  <c r="N8" i="6"/>
  <c r="O8" i="6" s="1"/>
  <c r="R19" i="16"/>
  <c r="R17" i="16"/>
  <c r="R16" i="16"/>
  <c r="R15" i="16"/>
  <c r="R14" i="16"/>
  <c r="R13" i="16"/>
  <c r="R9" i="16"/>
  <c r="R10" i="16"/>
  <c r="R11" i="16" s="1"/>
  <c r="R8" i="16"/>
  <c r="L33" i="6"/>
  <c r="P30" i="6"/>
  <c r="Q30" i="6"/>
  <c r="R30" i="6"/>
  <c r="H30" i="6"/>
  <c r="E11" i="16"/>
  <c r="L8" i="6" l="1"/>
  <c r="I8" i="6"/>
  <c r="R12" i="16"/>
  <c r="F11" i="6"/>
  <c r="F12" i="6"/>
  <c r="F13" i="6"/>
  <c r="F14" i="6"/>
  <c r="F15" i="6"/>
  <c r="F16" i="6"/>
  <c r="F17" i="6"/>
  <c r="E19" i="16" l="1"/>
  <c r="G18" i="16"/>
  <c r="F18" i="16"/>
  <c r="D18" i="16"/>
  <c r="E15" i="16"/>
  <c r="E14" i="16"/>
  <c r="H11" i="16"/>
  <c r="E9" i="16"/>
  <c r="R18" i="16" l="1"/>
  <c r="O34" i="6" l="1"/>
  <c r="L34" i="6"/>
  <c r="I34" i="6"/>
  <c r="F34" i="6"/>
  <c r="O33" i="6"/>
  <c r="I33" i="6"/>
  <c r="F33" i="6"/>
  <c r="O32" i="6"/>
  <c r="L32" i="6"/>
  <c r="I32" i="6"/>
  <c r="F32" i="6"/>
  <c r="O31" i="6"/>
  <c r="L31" i="6"/>
  <c r="I31" i="6"/>
  <c r="F31" i="6"/>
  <c r="F29" i="6"/>
  <c r="F27" i="6"/>
  <c r="F26" i="6"/>
  <c r="F25" i="6"/>
  <c r="F24" i="6"/>
  <c r="F23" i="6"/>
  <c r="F22" i="6"/>
  <c r="F21" i="6"/>
  <c r="O17" i="6"/>
  <c r="L17" i="6"/>
  <c r="I17" i="6"/>
  <c r="O16" i="6"/>
  <c r="L16" i="6"/>
  <c r="I16" i="6"/>
  <c r="O15" i="6"/>
  <c r="L15" i="6"/>
  <c r="I15" i="6"/>
  <c r="O14" i="6"/>
  <c r="I14" i="6"/>
  <c r="K14" i="6" s="1"/>
  <c r="L14" i="6" s="1"/>
  <c r="O13" i="6"/>
  <c r="L13" i="6"/>
  <c r="I13" i="6"/>
  <c r="O12" i="6"/>
  <c r="L12" i="6"/>
  <c r="I12" i="6"/>
  <c r="O11" i="6"/>
  <c r="L11" i="6"/>
  <c r="I11" i="6"/>
  <c r="O10" i="6"/>
  <c r="L10" i="6"/>
  <c r="I10" i="6"/>
  <c r="O9" i="6"/>
  <c r="L9" i="6"/>
  <c r="I9" i="6"/>
  <c r="I30" i="6" l="1"/>
  <c r="O30" i="6"/>
  <c r="L30" i="6"/>
  <c r="F30" i="6"/>
  <c r="O18" i="6"/>
  <c r="D6" i="4"/>
</calcChain>
</file>

<file path=xl/sharedStrings.xml><?xml version="1.0" encoding="utf-8"?>
<sst xmlns="http://schemas.openxmlformats.org/spreadsheetml/2006/main" count="143" uniqueCount="116">
  <si>
    <t>№ п/п</t>
  </si>
  <si>
    <t>Режим работы</t>
  </si>
  <si>
    <t>-</t>
  </si>
  <si>
    <t>Офис обслуживания потребителей</t>
  </si>
  <si>
    <t>Тип офиса</t>
  </si>
  <si>
    <t>Адрес электронной почты</t>
  </si>
  <si>
    <t>Количество сторонних организаций на территории офиса обслуживания (при наличии указать названия организаций)</t>
  </si>
  <si>
    <t>Предоставляемые услуги</t>
  </si>
  <si>
    <t>Номер телефона</t>
  </si>
  <si>
    <t>Количество потребителей, обратившихся очно в отчетном периоде</t>
  </si>
  <si>
    <t>Адрес местонахождения</t>
  </si>
  <si>
    <t>№</t>
  </si>
  <si>
    <t>Наименование</t>
  </si>
  <si>
    <t>Единица измерения</t>
  </si>
  <si>
    <t>Общее число телефонных вызовов от потребителей по выделенным номерам телефонов</t>
  </si>
  <si>
    <t>единицы</t>
  </si>
  <si>
    <t>2.1.</t>
  </si>
  <si>
    <t>Общее число телефонных вызовов от потребителей, на которые ответил оператор сетевой организации</t>
  </si>
  <si>
    <t>2.2.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</si>
  <si>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</si>
  <si>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</si>
  <si>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</si>
  <si>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</si>
  <si>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(в соответствии с п.4.2. приложения 7 к Единым стандартам качества обслуживания сетевыми организациями потребителей сетевых организаций)</t>
  </si>
  <si>
    <t>(в соответствии с п.4.3. приложения 7 к Единым стандартам качества обслуживания сетевыми организациями потребителей сетевых организаций)</t>
  </si>
  <si>
    <t>(в соответствии с п.4.1. приложения 7 к Единым стандартам качества обслуживания сетевыми организациями потребителей сетевых организаций)</t>
  </si>
  <si>
    <t>Категории обращений</t>
  </si>
  <si>
    <t>Форма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</si>
  <si>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</si>
  <si>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</si>
  <si>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</si>
  <si>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</si>
  <si>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</si>
  <si>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</si>
  <si>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</si>
  <si>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1.1</t>
  </si>
  <si>
    <t>оказание услуг по передаче электрической энергии</t>
  </si>
  <si>
    <t>1.2</t>
  </si>
  <si>
    <t>осуществление технологического присоединения</t>
  </si>
  <si>
    <t>1.3</t>
  </si>
  <si>
    <t>коммерческий учет электрической энергии</t>
  </si>
  <si>
    <t>1.4</t>
  </si>
  <si>
    <t>качество обслуживания</t>
  </si>
  <si>
    <t>1.5</t>
  </si>
  <si>
    <t>техническое обслуживание электросетевых объектов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</si>
  <si>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</si>
  <si>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</si>
  <si>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</si>
  <si>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</si>
  <si>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</si>
  <si>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</si>
  <si>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1.9</t>
  </si>
  <si>
    <t>прочее</t>
  </si>
  <si>
    <t>2</t>
  </si>
  <si>
    <t>Жалобы</t>
  </si>
  <si>
    <t>2.1</t>
  </si>
  <si>
    <t>оказание услуг по передаче электрической энергии, в том числе:</t>
  </si>
  <si>
    <t>2.1.1</t>
  </si>
  <si>
    <t xml:space="preserve">      качество услуг по передаче электрической энергии</t>
  </si>
  <si>
    <t>2.1.2</t>
  </si>
  <si>
    <t xml:space="preserve">      качество электрической энергии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</si>
  <si>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</si>
  <si>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</si>
  <si>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</si>
  <si>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</si>
  <si>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</si>
  <si>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</si>
  <si>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</si>
  <si>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</si>
  <si>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</si>
  <si>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Заявка на оказание услуг</t>
  </si>
  <si>
    <t>3.1</t>
  </si>
  <si>
    <t>по технологическому присоединению</t>
  </si>
  <si>
    <t>3.2</t>
  </si>
  <si>
    <t>на заключение договора на оказание услуг по передаче электрической энергии</t>
  </si>
  <si>
    <t>3.3</t>
  </si>
  <si>
    <t>организация коммерческого учета электрической энергии</t>
  </si>
  <si>
    <t>3.4</t>
  </si>
  <si>
    <t xml:space="preserve">пн-пт: с 8-00 до 17-00 </t>
  </si>
  <si>
    <t>Показатель</t>
  </si>
  <si>
    <t>Категория присоединения потребителей услуг по технологическому присоединению в разбивке по мощности, в динамике по годам</t>
  </si>
  <si>
    <t>до 15 кВт включительно</t>
  </si>
  <si>
    <t>свыше 15 кВт и до 150 кВт включительно</t>
  </si>
  <si>
    <t xml:space="preserve">свыше 150 кВт и менее 670 кВт </t>
  </si>
  <si>
    <t>не менее 670 кВт</t>
  </si>
  <si>
    <t>объекты по производству электрической энергии</t>
  </si>
  <si>
    <t>Число заявок, на технологическое присоединение, по которым направлен проект договора об осуществлении технологического присоединения к электрическим сетям, с нарушением сроков, подвержденным актами контролирующих организаций и (или) решениями суда, в том числе:</t>
  </si>
  <si>
    <t>3.1.</t>
  </si>
  <si>
    <t>по вине сетевой организации</t>
  </si>
  <si>
    <t>3.2.</t>
  </si>
  <si>
    <t>по вине сторонних лиц</t>
  </si>
  <si>
    <t>Средняя продолжителжительность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</si>
  <si>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исполненных договоров об осуществлении технологического присоединения, по которым произошло нарушение сроков, шт.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</si>
  <si>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</si>
  <si>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</si>
  <si>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</si>
  <si>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</si>
  <si>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Число заявок, на технологическое присоединение, по которым направлен проект договора об осуществления технологического присоединения, шт.</t>
  </si>
  <si>
    <t>Чило заявок на технологическое присоединение, поданных заявителями, шт.</t>
  </si>
  <si>
    <t>Число заключенных договоров об осуществлении технологического присоединения, шт.</t>
  </si>
  <si>
    <t>Число исполненных договоров об осуществлении технологического присоединения, шт.</t>
  </si>
  <si>
    <t>Среднее время на обслуживание потребителя, мин.</t>
  </si>
  <si>
    <t>Среднее время ожидания потребителя в очереди, мин.</t>
  </si>
  <si>
    <t xml:space="preserve">1) прием жалобы потребителя в письменной форме;
2) прием заявки/заявления на оказание услуг в письменной форме, в том числе: 
- заявки на технологическое присоединение; 
- заявления о продлении срока действия ранее выданных технических условий; 
- заявки на восстановление ранее выданных технических условий, утрата которых наступила в связи с ликвидацией, реорганизацией, прекращением деятельности прежнего владельца (заявителя), продажей объектов и по иным причинам;
- заявки на перераспределение присоединенной мощности;
- запроса о согласовании места установки прибора учета, схемы подключения прибора учета и иных компонентов измерительных комплексов и систем учета, а также метрологических характеристик прибора учета;
- заявки о необходимости снятия показаний существующего прибора учета;
- заявки на осуществление допуска в эксплуатацию прибора учета;
- заявления на оборудование точки поставки приборами учета;
- заявки на установку, замену и (или) эксплуатацию приборов учета.
3) прием сообщений о бездоговорном (безучетном) потреблении электрической энергии, о хищении объектов электросетевого хозяйства;
5) 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жалобу;
6) выдача документов потребителям, в том числе договоров на оказание услуг, квитанций, счетов-фактур на оплату услуг, документов по результатам оказания услуг (актов);
7) проведение целевых опросов, анкетирования потребителей для оценки качества оказываемых услуг и обслуживания.
</t>
  </si>
  <si>
    <t>Перечень номеров телефонов, выделенных для обслуживания потребителей:
   Номер телефона по вопросам энергоснабжения:</t>
  </si>
  <si>
    <t>Главный офис</t>
  </si>
  <si>
    <t>Всего, 2021 год</t>
  </si>
  <si>
    <t xml:space="preserve"> 3.4. Сведения о качестве  услуг по технологическому присоединению к электрическим сетям ООО "Юг-Энергосеть" </t>
  </si>
  <si>
    <t>4.1. Количество обращений, поступивших в ООО "Юг-Энергосеть" в 2021 году.</t>
  </si>
  <si>
    <t>4.2. Информация о деятельности офисов обслуживания потребителей ООО "Юг-Энергосеть"</t>
  </si>
  <si>
    <t>ООО "Юг-Энергосеть"</t>
  </si>
  <si>
    <t xml:space="preserve">Краснодарский край, г. Геленджик, ул. Череватенко 8, оф. 20
</t>
  </si>
  <si>
    <t xml:space="preserve">8 (928) 233-11-53                                         8 (928)-462-20-59                  8 (928) 474-90-96                        </t>
  </si>
  <si>
    <t>ugenergoset@mail.ru</t>
  </si>
  <si>
    <t xml:space="preserve">8 (928) 233-11-53                                         8 (928)-462-20-59                  8 (928) 474-90-96    </t>
  </si>
  <si>
    <t>4.3. Информация о заочном обслуживании потребителей посредством телефонной связи в ООО "Юг-Энергосеть" за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</si>
</sst>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indexed="8"/>
      <name val="Calibri"/>
      <family val="2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sz val="10"/>
      <color indexed="8"/>
      <name val="Calibri"/>
      <family val="2"/>
    </font>
    <font>
      <sz val="12"/>
      <color theme="4" tint="-0.249977111117893"/>
      <name val="Arial"/>
      <family val="2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1" fillId="0" borderId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13" applyNumberFormat="0" applyFont="0" applyAlignment="0" applyProtection="0"/>
    <xf numFmtId="0" fontId="2" fillId="0" borderId="0"/>
  </cellStyleXfs>
  <cellXfs count="10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2"/>
    <xf numFmtId="0" fontId="1" fillId="2" borderId="2" xfId="2" applyFont="1" applyFill="1" applyBorder="1" applyAlignment="1">
      <alignment vertical="center"/>
    </xf>
    <xf numFmtId="0" fontId="1" fillId="2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3" fontId="1" fillId="0" borderId="1" xfId="2" applyNumberFormat="1" applyFont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/>
    <xf numFmtId="0" fontId="5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21" fontId="1" fillId="0" borderId="1" xfId="2" applyNumberFormat="1" applyFont="1" applyBorder="1" applyAlignment="1">
      <alignment horizontal="center" vertical="center"/>
    </xf>
    <xf numFmtId="0" fontId="1" fillId="3" borderId="32" xfId="2" applyFont="1" applyFill="1" applyBorder="1" applyAlignment="1">
      <alignment vertical="center" wrapText="1"/>
    </xf>
    <xf numFmtId="0" fontId="1" fillId="3" borderId="9" xfId="2" applyFont="1" applyFill="1" applyBorder="1" applyAlignment="1">
      <alignment vertical="center" wrapText="1"/>
    </xf>
    <xf numFmtId="0" fontId="11" fillId="3" borderId="0" xfId="3" applyFill="1" applyAlignment="1">
      <alignment horizontal="center" wrapText="1"/>
    </xf>
    <xf numFmtId="49" fontId="16" fillId="3" borderId="1" xfId="3" applyNumberFormat="1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left" vertical="center" wrapText="1"/>
    </xf>
    <xf numFmtId="49" fontId="17" fillId="3" borderId="1" xfId="3" applyNumberFormat="1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3" fillId="3" borderId="0" xfId="2" applyFill="1"/>
    <xf numFmtId="0" fontId="1" fillId="3" borderId="0" xfId="2" applyFont="1" applyFill="1"/>
    <xf numFmtId="0" fontId="1" fillId="3" borderId="20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24" xfId="2" applyFont="1" applyFill="1" applyBorder="1" applyAlignment="1">
      <alignment horizontal="center" vertical="center" wrapText="1"/>
    </xf>
    <xf numFmtId="0" fontId="1" fillId="3" borderId="25" xfId="2" applyFont="1" applyFill="1" applyBorder="1" applyAlignment="1">
      <alignment horizontal="center" vertical="center"/>
    </xf>
    <xf numFmtId="0" fontId="1" fillId="3" borderId="27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3" fontId="1" fillId="3" borderId="11" xfId="2" applyNumberFormat="1" applyFont="1" applyFill="1" applyBorder="1" applyAlignment="1">
      <alignment horizontal="center" vertical="center"/>
    </xf>
    <xf numFmtId="3" fontId="1" fillId="3" borderId="33" xfId="2" applyNumberFormat="1" applyFont="1" applyFill="1" applyBorder="1" applyAlignment="1">
      <alignment horizontal="center" vertical="center"/>
    </xf>
    <xf numFmtId="3" fontId="1" fillId="3" borderId="12" xfId="2" applyNumberFormat="1" applyFont="1" applyFill="1" applyBorder="1" applyAlignment="1">
      <alignment horizontal="center" vertical="center"/>
    </xf>
    <xf numFmtId="3" fontId="1" fillId="3" borderId="24" xfId="2" applyNumberFormat="1" applyFont="1" applyFill="1" applyBorder="1" applyAlignment="1">
      <alignment horizontal="center" vertical="center"/>
    </xf>
    <xf numFmtId="3" fontId="1" fillId="3" borderId="20" xfId="2" applyNumberFormat="1" applyFont="1" applyFill="1" applyBorder="1" applyAlignment="1">
      <alignment horizontal="center" vertical="center"/>
    </xf>
    <xf numFmtId="3" fontId="1" fillId="3" borderId="27" xfId="2" applyNumberFormat="1" applyFont="1" applyFill="1" applyBorder="1" applyAlignment="1">
      <alignment horizontal="center" vertical="center"/>
    </xf>
    <xf numFmtId="3" fontId="1" fillId="3" borderId="28" xfId="2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17" fillId="3" borderId="1" xfId="3" applyFont="1" applyFill="1" applyBorder="1" applyAlignment="1">
      <alignment horizontal="center" vertical="center" wrapText="1"/>
    </xf>
    <xf numFmtId="0" fontId="3" fillId="3" borderId="0" xfId="2" applyFill="1" applyBorder="1"/>
    <xf numFmtId="0" fontId="1" fillId="3" borderId="10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3" fontId="1" fillId="3" borderId="34" xfId="2" applyNumberFormat="1" applyFont="1" applyFill="1" applyBorder="1" applyAlignment="1">
      <alignment horizontal="center" vertical="center"/>
    </xf>
    <xf numFmtId="3" fontId="3" fillId="3" borderId="0" xfId="2" applyNumberFormat="1" applyFill="1"/>
    <xf numFmtId="0" fontId="1" fillId="3" borderId="20" xfId="2" applyFont="1" applyFill="1" applyBorder="1" applyAlignment="1">
      <alignment horizontal="center" vertical="center"/>
    </xf>
    <xf numFmtId="3" fontId="1" fillId="3" borderId="23" xfId="2" applyNumberFormat="1" applyFont="1" applyFill="1" applyBorder="1" applyAlignment="1">
      <alignment horizontal="center" vertical="center"/>
    </xf>
    <xf numFmtId="49" fontId="1" fillId="3" borderId="20" xfId="2" applyNumberFormat="1" applyFont="1" applyFill="1" applyBorder="1" applyAlignment="1">
      <alignment horizontal="center" vertical="center"/>
    </xf>
    <xf numFmtId="0" fontId="1" fillId="3" borderId="26" xfId="2" applyFont="1" applyFill="1" applyBorder="1" applyAlignment="1">
      <alignment horizontal="left" vertical="center" wrapText="1"/>
    </xf>
    <xf numFmtId="0" fontId="3" fillId="3" borderId="0" xfId="2" applyFill="1" applyAlignment="1">
      <alignment horizontal="center" vertical="center"/>
    </xf>
    <xf numFmtId="0" fontId="3" fillId="3" borderId="0" xfId="2" applyFill="1" applyAlignment="1">
      <alignment wrapText="1"/>
    </xf>
    <xf numFmtId="0" fontId="11" fillId="3" borderId="0" xfId="3" applyFill="1"/>
    <xf numFmtId="0" fontId="13" fillId="3" borderId="0" xfId="3" applyFont="1" applyFill="1" applyAlignment="1"/>
    <xf numFmtId="0" fontId="18" fillId="3" borderId="0" xfId="3" applyFont="1" applyFill="1"/>
    <xf numFmtId="0" fontId="20" fillId="3" borderId="0" xfId="3" applyFont="1" applyFill="1"/>
    <xf numFmtId="0" fontId="17" fillId="3" borderId="1" xfId="3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3" fontId="22" fillId="3" borderId="27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horizontal="center" vertical="center"/>
    </xf>
    <xf numFmtId="0" fontId="1" fillId="3" borderId="9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 wrapText="1"/>
    </xf>
    <xf numFmtId="0" fontId="1" fillId="3" borderId="23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21" xfId="2" applyFont="1" applyFill="1" applyBorder="1" applyAlignment="1">
      <alignment horizontal="center" vertical="center" wrapText="1"/>
    </xf>
    <xf numFmtId="0" fontId="1" fillId="3" borderId="22" xfId="2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7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 wrapText="1"/>
    </xf>
    <xf numFmtId="0" fontId="17" fillId="3" borderId="3" xfId="3" applyFont="1" applyFill="1" applyBorder="1" applyAlignment="1">
      <alignment horizontal="center" vertical="center" wrapText="1"/>
    </xf>
    <xf numFmtId="0" fontId="17" fillId="3" borderId="4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wrapText="1"/>
    </xf>
    <xf numFmtId="3" fontId="1" fillId="0" borderId="11" xfId="2" applyNumberFormat="1" applyFont="1" applyFill="1" applyBorder="1" applyAlignment="1">
      <alignment horizontal="center" vertical="center"/>
    </xf>
    <xf numFmtId="3" fontId="1" fillId="0" borderId="12" xfId="2" applyNumberFormat="1" applyFont="1" applyFill="1" applyBorder="1" applyAlignment="1">
      <alignment horizontal="center" vertical="center"/>
    </xf>
  </cellXfs>
  <cellStyles count="18">
    <cellStyle name="20% - Акцент1 2" xfId="4" xr:uid="{00000000-0005-0000-0000-000000000000}"/>
    <cellStyle name="20% - Акцент2 2" xfId="5" xr:uid="{00000000-0005-0000-0000-000001000000}"/>
    <cellStyle name="20% - Акцент3 2" xfId="6" xr:uid="{00000000-0005-0000-0000-000002000000}"/>
    <cellStyle name="20% - Акцент4 2" xfId="7" xr:uid="{00000000-0005-0000-0000-000003000000}"/>
    <cellStyle name="20% - Акцент5 2" xfId="8" xr:uid="{00000000-0005-0000-0000-000004000000}"/>
    <cellStyle name="20% - Акцент6 2" xfId="9" xr:uid="{00000000-0005-0000-0000-000005000000}"/>
    <cellStyle name="40% - Акцент1 2" xfId="10" xr:uid="{00000000-0005-0000-0000-000006000000}"/>
    <cellStyle name="40% - Акцент2 2" xfId="11" xr:uid="{00000000-0005-0000-0000-000007000000}"/>
    <cellStyle name="40% - Акцент3 2" xfId="12" xr:uid="{00000000-0005-0000-0000-000008000000}"/>
    <cellStyle name="40% - Акцент4 2" xfId="13" xr:uid="{00000000-0005-0000-0000-000009000000}"/>
    <cellStyle name="40% - Акцент5 2" xfId="14" xr:uid="{00000000-0005-0000-0000-00000A000000}"/>
    <cellStyle name="40% - Акцент6 2" xfId="15" xr:uid="{00000000-0005-0000-0000-00000B000000}"/>
    <cellStyle name="Обычный" xfId="0" builtinId="0"/>
    <cellStyle name="Обычный 19" xfId="17" xr:uid="{00000000-0005-0000-0000-00000E000000}"/>
    <cellStyle name="Обычный 2" xfId="2" xr:uid="{00000000-0005-0000-0000-00000F000000}"/>
    <cellStyle name="Обычный 2 3" xfId="1" xr:uid="{00000000-0005-0000-0000-000010000000}"/>
    <cellStyle name="Обычный 3" xfId="3" xr:uid="{00000000-0005-0000-0000-000011000000}"/>
    <cellStyle name="Примечание 2" xfId="16" xr:uid="{00000000-0005-0000-0000-000012000000}"/>
  </cellStyles>
  <dxfs count="0"/>
  <tableStyles count="0" defaultTableStyle="TableStyleMedium2" defaultPivotStyle="PivotStyleLight16"/>
  <colors>
    <mruColors>
      <color rgb="FFFF99FF"/>
      <color rgb="FF99FFCC"/>
      <color rgb="FF746DFB"/>
      <color rgb="FFCCFF66"/>
      <color rgb="FFFF7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rosseti.ru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1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5.42578125" style="31" customWidth="1"/>
    <col min="2" max="2" width="25.140625" style="31" customWidth="1"/>
    <col min="3" max="18" width="8.5703125" style="31" customWidth="1"/>
    <col min="19" max="16384" width="9.140625" style="31"/>
  </cols>
  <sheetData>
    <row r="2" spans="1:19" ht="54" customHeight="1" x14ac:dyDescent="0.25">
      <c r="A2" s="74" t="s">
        <v>107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9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9" ht="15" customHeight="1" thickBot="1" x14ac:dyDescent="0.3">
      <c r="A4" s="75" t="s">
        <v>11</v>
      </c>
      <c r="B4" s="77" t="s">
        <v>79</v>
      </c>
      <c r="C4" s="79" t="s">
        <v>80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2" t="s">
        <v>106</v>
      </c>
    </row>
    <row r="5" spans="1:19" ht="40.5" customHeight="1" x14ac:dyDescent="0.25">
      <c r="A5" s="76"/>
      <c r="B5" s="78"/>
      <c r="C5" s="84" t="s">
        <v>81</v>
      </c>
      <c r="D5" s="85"/>
      <c r="E5" s="86"/>
      <c r="F5" s="84" t="s">
        <v>82</v>
      </c>
      <c r="G5" s="85"/>
      <c r="H5" s="86"/>
      <c r="I5" s="84" t="s">
        <v>83</v>
      </c>
      <c r="J5" s="85"/>
      <c r="K5" s="86"/>
      <c r="L5" s="84" t="s">
        <v>84</v>
      </c>
      <c r="M5" s="85"/>
      <c r="N5" s="86"/>
      <c r="O5" s="84" t="s">
        <v>85</v>
      </c>
      <c r="P5" s="85"/>
      <c r="Q5" s="86"/>
      <c r="R5" s="83"/>
    </row>
    <row r="6" spans="1:19" ht="90" x14ac:dyDescent="0.25">
      <c r="A6" s="76"/>
      <c r="B6" s="78"/>
      <c r="C6" s="33">
        <v>2020</v>
      </c>
      <c r="D6" s="34">
        <v>2021</v>
      </c>
      <c r="E6" s="35" t="s">
        <v>33</v>
      </c>
      <c r="F6" s="33">
        <v>2020</v>
      </c>
      <c r="G6" s="34">
        <v>2021</v>
      </c>
      <c r="H6" s="35" t="s">
        <v>33</v>
      </c>
      <c r="I6" s="33">
        <v>2020</v>
      </c>
      <c r="J6" s="34">
        <v>2021</v>
      </c>
      <c r="K6" s="35" t="s">
        <v>33</v>
      </c>
      <c r="L6" s="33">
        <v>2020</v>
      </c>
      <c r="M6" s="34">
        <v>2021</v>
      </c>
      <c r="N6" s="35" t="s">
        <v>33</v>
      </c>
      <c r="O6" s="52">
        <v>2020</v>
      </c>
      <c r="P6" s="34">
        <v>2021</v>
      </c>
      <c r="Q6" s="35" t="s">
        <v>33</v>
      </c>
      <c r="R6" s="83"/>
    </row>
    <row r="7" spans="1:19" ht="15.75" thickBot="1" x14ac:dyDescent="0.3">
      <c r="A7" s="36">
        <v>1</v>
      </c>
      <c r="B7" s="53">
        <v>2</v>
      </c>
      <c r="C7" s="36">
        <v>3</v>
      </c>
      <c r="D7" s="37">
        <v>4</v>
      </c>
      <c r="E7" s="38">
        <v>5</v>
      </c>
      <c r="F7" s="36">
        <v>6</v>
      </c>
      <c r="G7" s="37">
        <v>7</v>
      </c>
      <c r="H7" s="38">
        <v>8</v>
      </c>
      <c r="I7" s="36">
        <v>9</v>
      </c>
      <c r="J7" s="37">
        <v>10</v>
      </c>
      <c r="K7" s="38">
        <v>11</v>
      </c>
      <c r="L7" s="36">
        <v>12</v>
      </c>
      <c r="M7" s="37">
        <v>13</v>
      </c>
      <c r="N7" s="38">
        <v>14</v>
      </c>
      <c r="O7" s="54">
        <v>15</v>
      </c>
      <c r="P7" s="37">
        <v>16</v>
      </c>
      <c r="Q7" s="38">
        <v>17</v>
      </c>
      <c r="R7" s="55">
        <v>18</v>
      </c>
    </row>
    <row r="8" spans="1:19" ht="60" x14ac:dyDescent="0.25">
      <c r="A8" s="56">
        <v>1</v>
      </c>
      <c r="B8" s="24" t="s">
        <v>98</v>
      </c>
      <c r="C8" s="103">
        <v>147</v>
      </c>
      <c r="D8" s="39">
        <v>97</v>
      </c>
      <c r="E8" s="40">
        <f>D8/C8*100-100</f>
        <v>-34.013605442176882</v>
      </c>
      <c r="F8" s="39">
        <v>0</v>
      </c>
      <c r="G8" s="39">
        <v>0</v>
      </c>
      <c r="H8" s="40">
        <v>0</v>
      </c>
      <c r="I8" s="39">
        <v>0</v>
      </c>
      <c r="J8" s="39">
        <v>0</v>
      </c>
      <c r="K8" s="40">
        <v>0</v>
      </c>
      <c r="L8" s="39">
        <v>0</v>
      </c>
      <c r="M8" s="39">
        <v>0</v>
      </c>
      <c r="N8" s="40">
        <v>0</v>
      </c>
      <c r="O8" s="39">
        <v>0</v>
      </c>
      <c r="P8" s="39">
        <v>0</v>
      </c>
      <c r="Q8" s="40">
        <v>0</v>
      </c>
      <c r="R8" s="57">
        <f>D8+G8+J8+M8+P8</f>
        <v>97</v>
      </c>
      <c r="S8" s="58"/>
    </row>
    <row r="9" spans="1:19" ht="120" x14ac:dyDescent="0.25">
      <c r="A9" s="59">
        <v>2</v>
      </c>
      <c r="B9" s="25" t="s">
        <v>97</v>
      </c>
      <c r="C9" s="104">
        <v>147</v>
      </c>
      <c r="D9" s="41">
        <v>97</v>
      </c>
      <c r="E9" s="42">
        <f t="shared" ref="E9:E15" si="0">D9/C9*100-100</f>
        <v>-34.013605442176882</v>
      </c>
      <c r="F9" s="41">
        <v>0</v>
      </c>
      <c r="G9" s="41">
        <v>0</v>
      </c>
      <c r="H9" s="42">
        <v>0</v>
      </c>
      <c r="I9" s="39">
        <v>0</v>
      </c>
      <c r="J9" s="39">
        <v>0</v>
      </c>
      <c r="K9" s="40">
        <v>0</v>
      </c>
      <c r="L9" s="39">
        <v>0</v>
      </c>
      <c r="M9" s="39">
        <v>0</v>
      </c>
      <c r="N9" s="40">
        <v>0</v>
      </c>
      <c r="O9" s="39">
        <v>0</v>
      </c>
      <c r="P9" s="39">
        <v>0</v>
      </c>
      <c r="Q9" s="40">
        <v>0</v>
      </c>
      <c r="R9" s="60">
        <f>D9+G9+J9+M9+P9</f>
        <v>97</v>
      </c>
      <c r="S9" s="58"/>
    </row>
    <row r="10" spans="1:19" ht="235.5" customHeight="1" x14ac:dyDescent="0.25">
      <c r="A10" s="59">
        <v>3</v>
      </c>
      <c r="B10" s="25" t="s">
        <v>86</v>
      </c>
      <c r="C10" s="41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39">
        <v>0</v>
      </c>
      <c r="J10" s="39">
        <v>0</v>
      </c>
      <c r="K10" s="40">
        <v>0</v>
      </c>
      <c r="L10" s="39">
        <v>0</v>
      </c>
      <c r="M10" s="39">
        <v>0</v>
      </c>
      <c r="N10" s="40">
        <v>0</v>
      </c>
      <c r="O10" s="39">
        <v>0</v>
      </c>
      <c r="P10" s="39">
        <v>0</v>
      </c>
      <c r="Q10" s="40">
        <v>0</v>
      </c>
      <c r="R10" s="60">
        <f>D10+G10+J10+M10+P10</f>
        <v>0</v>
      </c>
      <c r="S10" s="58"/>
    </row>
    <row r="11" spans="1:19" ht="30" x14ac:dyDescent="0.25">
      <c r="A11" s="59" t="s">
        <v>87</v>
      </c>
      <c r="B11" s="25" t="s">
        <v>88</v>
      </c>
      <c r="C11" s="41">
        <v>0</v>
      </c>
      <c r="D11" s="41">
        <v>0</v>
      </c>
      <c r="E11" s="42">
        <f>E10</f>
        <v>0</v>
      </c>
      <c r="F11" s="41">
        <v>0</v>
      </c>
      <c r="G11" s="41">
        <v>0</v>
      </c>
      <c r="H11" s="42">
        <f t="shared" ref="H11" si="1">H10</f>
        <v>0</v>
      </c>
      <c r="I11" s="39">
        <v>0</v>
      </c>
      <c r="J11" s="39">
        <v>0</v>
      </c>
      <c r="K11" s="40">
        <v>0</v>
      </c>
      <c r="L11" s="39">
        <v>0</v>
      </c>
      <c r="M11" s="39">
        <v>0</v>
      </c>
      <c r="N11" s="40">
        <v>0</v>
      </c>
      <c r="O11" s="39">
        <v>0</v>
      </c>
      <c r="P11" s="39">
        <v>0</v>
      </c>
      <c r="Q11" s="40">
        <v>0</v>
      </c>
      <c r="R11" s="60">
        <f>R10</f>
        <v>0</v>
      </c>
      <c r="S11" s="58"/>
    </row>
    <row r="12" spans="1:19" ht="29.25" customHeight="1" x14ac:dyDescent="0.25">
      <c r="A12" s="59" t="s">
        <v>89</v>
      </c>
      <c r="B12" s="25" t="s">
        <v>90</v>
      </c>
      <c r="C12" s="41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39">
        <v>0</v>
      </c>
      <c r="J12" s="39">
        <v>0</v>
      </c>
      <c r="K12" s="40">
        <v>0</v>
      </c>
      <c r="L12" s="39">
        <v>0</v>
      </c>
      <c r="M12" s="39">
        <v>0</v>
      </c>
      <c r="N12" s="40">
        <v>0</v>
      </c>
      <c r="O12" s="39">
        <v>0</v>
      </c>
      <c r="P12" s="39">
        <v>0</v>
      </c>
      <c r="Q12" s="40">
        <v>0</v>
      </c>
      <c r="R12" s="60">
        <f>R10</f>
        <v>0</v>
      </c>
      <c r="S12" s="58"/>
    </row>
    <row r="13" spans="1:19" ht="135" x14ac:dyDescent="0.25">
      <c r="A13" s="59">
        <v>4</v>
      </c>
      <c r="B13" s="25" t="s">
        <v>91</v>
      </c>
      <c r="C13" s="41">
        <v>6</v>
      </c>
      <c r="D13" s="41">
        <v>6</v>
      </c>
      <c r="E13" s="42">
        <f>D13/C13*100-100</f>
        <v>0</v>
      </c>
      <c r="F13" s="41">
        <v>0</v>
      </c>
      <c r="G13" s="41">
        <v>0</v>
      </c>
      <c r="H13" s="42">
        <v>0</v>
      </c>
      <c r="I13" s="39">
        <v>0</v>
      </c>
      <c r="J13" s="39">
        <v>0</v>
      </c>
      <c r="K13" s="40">
        <v>0</v>
      </c>
      <c r="L13" s="39">
        <v>0</v>
      </c>
      <c r="M13" s="39">
        <v>0</v>
      </c>
      <c r="N13" s="40">
        <v>0</v>
      </c>
      <c r="O13" s="39">
        <v>0</v>
      </c>
      <c r="P13" s="39">
        <v>0</v>
      </c>
      <c r="Q13" s="40">
        <v>0</v>
      </c>
      <c r="R13" s="60">
        <f t="shared" ref="R13:R19" si="2">D13+G13+J13+M13+P13</f>
        <v>6</v>
      </c>
      <c r="S13" s="58"/>
    </row>
    <row r="14" spans="1:19" ht="75" x14ac:dyDescent="0.25">
      <c r="A14" s="59">
        <v>5</v>
      </c>
      <c r="B14" s="25" t="s">
        <v>99</v>
      </c>
      <c r="C14" s="104">
        <v>147</v>
      </c>
      <c r="D14" s="41">
        <v>97</v>
      </c>
      <c r="E14" s="42">
        <f t="shared" si="0"/>
        <v>-34.013605442176882</v>
      </c>
      <c r="F14" s="41">
        <v>0</v>
      </c>
      <c r="G14" s="41">
        <v>0</v>
      </c>
      <c r="H14" s="42">
        <v>0</v>
      </c>
      <c r="I14" s="39">
        <v>0</v>
      </c>
      <c r="J14" s="39">
        <v>0</v>
      </c>
      <c r="K14" s="40">
        <v>0</v>
      </c>
      <c r="L14" s="39">
        <v>0</v>
      </c>
      <c r="M14" s="39">
        <v>0</v>
      </c>
      <c r="N14" s="40">
        <v>0</v>
      </c>
      <c r="O14" s="39">
        <v>0</v>
      </c>
      <c r="P14" s="39">
        <v>0</v>
      </c>
      <c r="Q14" s="40">
        <v>0</v>
      </c>
      <c r="R14" s="60">
        <f t="shared" si="2"/>
        <v>97</v>
      </c>
      <c r="S14" s="58"/>
    </row>
    <row r="15" spans="1:19" ht="75" x14ac:dyDescent="0.25">
      <c r="A15" s="59">
        <v>6</v>
      </c>
      <c r="B15" s="25" t="s">
        <v>100</v>
      </c>
      <c r="C15" s="104">
        <v>147</v>
      </c>
      <c r="D15" s="41">
        <v>97</v>
      </c>
      <c r="E15" s="42">
        <f t="shared" si="0"/>
        <v>-34.013605442176882</v>
      </c>
      <c r="F15" s="41">
        <v>0</v>
      </c>
      <c r="G15" s="41">
        <v>0</v>
      </c>
      <c r="H15" s="42">
        <v>0</v>
      </c>
      <c r="I15" s="39">
        <v>0</v>
      </c>
      <c r="J15" s="39">
        <v>0</v>
      </c>
      <c r="K15" s="40">
        <v>0</v>
      </c>
      <c r="L15" s="39">
        <v>0</v>
      </c>
      <c r="M15" s="39">
        <v>0</v>
      </c>
      <c r="N15" s="40">
        <v>0</v>
      </c>
      <c r="O15" s="39">
        <v>0</v>
      </c>
      <c r="P15" s="39">
        <v>0</v>
      </c>
      <c r="Q15" s="40">
        <v>0</v>
      </c>
      <c r="R15" s="60">
        <f t="shared" si="2"/>
        <v>97</v>
      </c>
      <c r="S15" s="58"/>
    </row>
    <row r="16" spans="1:19" ht="105" x14ac:dyDescent="0.25">
      <c r="A16" s="59">
        <v>7</v>
      </c>
      <c r="B16" s="25" t="s">
        <v>92</v>
      </c>
      <c r="C16" s="41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39">
        <v>0</v>
      </c>
      <c r="J16" s="39">
        <v>0</v>
      </c>
      <c r="K16" s="40">
        <v>0</v>
      </c>
      <c r="L16" s="39">
        <v>0</v>
      </c>
      <c r="M16" s="39">
        <v>0</v>
      </c>
      <c r="N16" s="40">
        <v>0</v>
      </c>
      <c r="O16" s="39">
        <v>0</v>
      </c>
      <c r="P16" s="39">
        <v>0</v>
      </c>
      <c r="Q16" s="40">
        <v>0</v>
      </c>
      <c r="R16" s="60">
        <f t="shared" si="2"/>
        <v>0</v>
      </c>
      <c r="S16" s="58"/>
    </row>
    <row r="17" spans="1:19" ht="30" x14ac:dyDescent="0.25">
      <c r="A17" s="61" t="s">
        <v>93</v>
      </c>
      <c r="B17" s="25" t="s">
        <v>88</v>
      </c>
      <c r="C17" s="41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39">
        <v>0</v>
      </c>
      <c r="J17" s="39">
        <v>0</v>
      </c>
      <c r="K17" s="40">
        <v>0</v>
      </c>
      <c r="L17" s="39">
        <v>0</v>
      </c>
      <c r="M17" s="39">
        <v>0</v>
      </c>
      <c r="N17" s="40">
        <v>0</v>
      </c>
      <c r="O17" s="39">
        <v>0</v>
      </c>
      <c r="P17" s="39">
        <v>0</v>
      </c>
      <c r="Q17" s="40">
        <v>0</v>
      </c>
      <c r="R17" s="60">
        <f t="shared" si="2"/>
        <v>0</v>
      </c>
      <c r="S17" s="58"/>
    </row>
    <row r="18" spans="1:19" ht="27" customHeight="1" x14ac:dyDescent="0.25">
      <c r="A18" s="61" t="s">
        <v>94</v>
      </c>
      <c r="B18" s="25" t="s">
        <v>95</v>
      </c>
      <c r="C18" s="43">
        <v>0</v>
      </c>
      <c r="D18" s="43">
        <f>D16-D17</f>
        <v>0</v>
      </c>
      <c r="E18" s="42">
        <v>0</v>
      </c>
      <c r="F18" s="43">
        <f>F16-F17</f>
        <v>0</v>
      </c>
      <c r="G18" s="43">
        <f>G16-G17</f>
        <v>0</v>
      </c>
      <c r="H18" s="42">
        <v>0</v>
      </c>
      <c r="I18" s="39">
        <v>0</v>
      </c>
      <c r="J18" s="39">
        <v>0</v>
      </c>
      <c r="K18" s="40">
        <v>0</v>
      </c>
      <c r="L18" s="39">
        <v>0</v>
      </c>
      <c r="M18" s="39">
        <v>0</v>
      </c>
      <c r="N18" s="40">
        <v>0</v>
      </c>
      <c r="O18" s="39">
        <v>0</v>
      </c>
      <c r="P18" s="39">
        <v>0</v>
      </c>
      <c r="Q18" s="40">
        <v>0</v>
      </c>
      <c r="R18" s="60">
        <f t="shared" si="2"/>
        <v>0</v>
      </c>
      <c r="S18" s="58"/>
    </row>
    <row r="19" spans="1:19" ht="131.25" customHeight="1" thickBot="1" x14ac:dyDescent="0.3">
      <c r="A19" s="36">
        <v>8</v>
      </c>
      <c r="B19" s="62" t="s">
        <v>96</v>
      </c>
      <c r="C19" s="73">
        <v>30</v>
      </c>
      <c r="D19" s="44">
        <v>30</v>
      </c>
      <c r="E19" s="45">
        <f>D19/C19*100-100</f>
        <v>0</v>
      </c>
      <c r="F19" s="44">
        <v>0</v>
      </c>
      <c r="G19" s="44">
        <v>0</v>
      </c>
      <c r="H19" s="45">
        <v>0</v>
      </c>
      <c r="I19" s="39">
        <v>0</v>
      </c>
      <c r="J19" s="39">
        <v>0</v>
      </c>
      <c r="K19" s="40">
        <v>0</v>
      </c>
      <c r="L19" s="39">
        <v>0</v>
      </c>
      <c r="M19" s="39">
        <v>0</v>
      </c>
      <c r="N19" s="40">
        <v>0</v>
      </c>
      <c r="O19" s="39">
        <v>0</v>
      </c>
      <c r="P19" s="39">
        <v>0</v>
      </c>
      <c r="Q19" s="40">
        <v>0</v>
      </c>
      <c r="R19" s="60">
        <f t="shared" si="2"/>
        <v>30</v>
      </c>
      <c r="S19" s="58"/>
    </row>
    <row r="20" spans="1:19" x14ac:dyDescent="0.25">
      <c r="A20" s="63"/>
      <c r="B20" s="64"/>
    </row>
    <row r="21" spans="1:19" x14ac:dyDescent="0.25">
      <c r="A21" s="63"/>
      <c r="B21" s="64"/>
      <c r="E21" s="51"/>
      <c r="F21" s="51"/>
      <c r="G21" s="51"/>
      <c r="H21" s="51"/>
      <c r="I21" s="51"/>
    </row>
    <row r="22" spans="1:19" x14ac:dyDescent="0.25">
      <c r="B22" s="64"/>
      <c r="E22" s="51"/>
      <c r="F22" s="51"/>
      <c r="G22" s="51"/>
      <c r="H22" s="51"/>
      <c r="I22" s="51"/>
    </row>
    <row r="23" spans="1:19" x14ac:dyDescent="0.25">
      <c r="B23" s="64"/>
      <c r="E23" s="51"/>
      <c r="F23" s="51"/>
      <c r="G23" s="51"/>
      <c r="H23" s="51"/>
      <c r="I23" s="51"/>
    </row>
    <row r="24" spans="1:19" x14ac:dyDescent="0.25">
      <c r="B24" s="64"/>
      <c r="E24" s="51"/>
      <c r="F24" s="51"/>
      <c r="G24" s="51"/>
      <c r="H24" s="51"/>
      <c r="I24" s="51"/>
    </row>
    <row r="25" spans="1:19" x14ac:dyDescent="0.25">
      <c r="B25" s="64"/>
      <c r="E25" s="51"/>
      <c r="F25" s="51"/>
      <c r="G25" s="51"/>
      <c r="H25" s="51"/>
      <c r="I25" s="51"/>
    </row>
    <row r="26" spans="1:19" x14ac:dyDescent="0.25">
      <c r="E26" s="51"/>
      <c r="F26" s="51"/>
      <c r="G26" s="51"/>
      <c r="H26" s="51"/>
      <c r="I26" s="51"/>
    </row>
    <row r="27" spans="1:19" x14ac:dyDescent="0.25">
      <c r="E27" s="51"/>
      <c r="F27" s="51"/>
      <c r="G27" s="51"/>
      <c r="H27" s="51"/>
      <c r="I27" s="51"/>
    </row>
    <row r="28" spans="1:19" x14ac:dyDescent="0.25">
      <c r="B28" s="64"/>
      <c r="E28" s="51"/>
      <c r="F28" s="51"/>
      <c r="G28" s="51"/>
      <c r="H28" s="51"/>
      <c r="I28" s="51"/>
    </row>
    <row r="29" spans="1:19" x14ac:dyDescent="0.25">
      <c r="B29" s="64"/>
      <c r="E29" s="51"/>
      <c r="F29" s="51"/>
      <c r="G29" s="51"/>
      <c r="H29" s="51"/>
      <c r="I29" s="51"/>
    </row>
    <row r="30" spans="1:19" x14ac:dyDescent="0.25">
      <c r="B30" s="64"/>
      <c r="E30" s="51"/>
      <c r="F30" s="51"/>
      <c r="G30" s="51"/>
      <c r="H30" s="51"/>
      <c r="I30" s="51"/>
    </row>
    <row r="31" spans="1:19" x14ac:dyDescent="0.25">
      <c r="B31" s="64"/>
      <c r="E31" s="51"/>
      <c r="F31" s="51"/>
      <c r="G31" s="51"/>
      <c r="H31" s="51"/>
      <c r="I31" s="51"/>
    </row>
    <row r="32" spans="1:19" x14ac:dyDescent="0.25">
      <c r="B32" s="64"/>
    </row>
    <row r="33" spans="2:2" x14ac:dyDescent="0.25">
      <c r="B33" s="64"/>
    </row>
    <row r="34" spans="2:2" x14ac:dyDescent="0.25">
      <c r="B34" s="64"/>
    </row>
    <row r="35" spans="2:2" x14ac:dyDescent="0.25">
      <c r="B35" s="64"/>
    </row>
    <row r="36" spans="2:2" x14ac:dyDescent="0.25">
      <c r="B36" s="64"/>
    </row>
    <row r="37" spans="2:2" x14ac:dyDescent="0.25">
      <c r="B37" s="64"/>
    </row>
    <row r="38" spans="2:2" x14ac:dyDescent="0.25">
      <c r="B38" s="64"/>
    </row>
    <row r="39" spans="2:2" x14ac:dyDescent="0.25">
      <c r="B39" s="64"/>
    </row>
    <row r="40" spans="2:2" x14ac:dyDescent="0.25">
      <c r="B40" s="64"/>
    </row>
    <row r="41" spans="2:2" x14ac:dyDescent="0.25">
      <c r="B41" s="64"/>
    </row>
  </sheetData>
  <mergeCells count="10">
    <mergeCell ref="A2:R2"/>
    <mergeCell ref="A4:A6"/>
    <mergeCell ref="B4:B6"/>
    <mergeCell ref="C4:Q4"/>
    <mergeCell ref="R4:R6"/>
    <mergeCell ref="C5:E5"/>
    <mergeCell ref="F5:H5"/>
    <mergeCell ref="I5:K5"/>
    <mergeCell ref="L5:N5"/>
    <mergeCell ref="O5:Q5"/>
  </mergeCells>
  <printOptions horizontalCentered="1"/>
  <pageMargins left="0" right="0" top="0" bottom="0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B1:R35"/>
  <sheetViews>
    <sheetView zoomScale="80" zoomScaleNormal="80" zoomScaleSheetLayoutView="80" workbookViewId="0">
      <selection activeCell="Y9" sqref="Y9"/>
    </sheetView>
  </sheetViews>
  <sheetFormatPr defaultRowHeight="15" customHeight="1" x14ac:dyDescent="0.25"/>
  <cols>
    <col min="1" max="1" width="2.85546875" style="65" customWidth="1"/>
    <col min="2" max="2" width="7.85546875" style="65" customWidth="1"/>
    <col min="3" max="3" width="35.7109375" style="65" customWidth="1"/>
    <col min="4" max="5" width="14.140625" style="65" customWidth="1"/>
    <col min="6" max="6" width="15.5703125" style="65" customWidth="1"/>
    <col min="7" max="8" width="14.140625" style="65" customWidth="1"/>
    <col min="9" max="9" width="16.140625" style="65" customWidth="1"/>
    <col min="10" max="11" width="14.140625" style="65" customWidth="1"/>
    <col min="12" max="12" width="16" style="65" customWidth="1"/>
    <col min="13" max="14" width="14.140625" style="65" customWidth="1"/>
    <col min="15" max="15" width="15.7109375" style="65" customWidth="1"/>
    <col min="16" max="17" width="14.140625" style="65" customWidth="1"/>
    <col min="18" max="18" width="15.42578125" style="65" customWidth="1"/>
    <col min="19" max="16384" width="9.140625" style="65"/>
  </cols>
  <sheetData>
    <row r="1" spans="2:18" ht="33" customHeight="1" x14ac:dyDescent="0.3">
      <c r="C1" s="87" t="s">
        <v>108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66"/>
    </row>
    <row r="2" spans="2:18" ht="21.75" customHeight="1" x14ac:dyDescent="0.3">
      <c r="C2" s="88" t="s">
        <v>25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66"/>
    </row>
    <row r="3" spans="2:18" ht="16.5" customHeight="1" x14ac:dyDescent="0.25"/>
    <row r="4" spans="2:18" s="67" customFormat="1" ht="17.25" customHeight="1" x14ac:dyDescent="0.25">
      <c r="B4" s="89" t="s">
        <v>11</v>
      </c>
      <c r="C4" s="92" t="s">
        <v>26</v>
      </c>
      <c r="D4" s="95" t="s">
        <v>27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2:18" s="67" customFormat="1" ht="33" customHeight="1" x14ac:dyDescent="0.25">
      <c r="B5" s="90"/>
      <c r="C5" s="93"/>
      <c r="D5" s="96" t="s">
        <v>28</v>
      </c>
      <c r="E5" s="97"/>
      <c r="F5" s="98"/>
      <c r="G5" s="96" t="s">
        <v>29</v>
      </c>
      <c r="H5" s="97"/>
      <c r="I5" s="98"/>
      <c r="J5" s="96" t="s">
        <v>30</v>
      </c>
      <c r="K5" s="97"/>
      <c r="L5" s="98"/>
      <c r="M5" s="96" t="s">
        <v>31</v>
      </c>
      <c r="N5" s="97"/>
      <c r="O5" s="98"/>
      <c r="P5" s="96" t="s">
        <v>32</v>
      </c>
      <c r="Q5" s="97"/>
      <c r="R5" s="98"/>
    </row>
    <row r="6" spans="2:18" s="67" customFormat="1" ht="51.75" customHeight="1" x14ac:dyDescent="0.25">
      <c r="B6" s="91"/>
      <c r="C6" s="94"/>
      <c r="D6" s="50">
        <v>2020</v>
      </c>
      <c r="E6" s="50">
        <v>2021</v>
      </c>
      <c r="F6" s="50" t="s">
        <v>33</v>
      </c>
      <c r="G6" s="50">
        <v>2020</v>
      </c>
      <c r="H6" s="50">
        <v>2021</v>
      </c>
      <c r="I6" s="50" t="s">
        <v>33</v>
      </c>
      <c r="J6" s="50">
        <v>2020</v>
      </c>
      <c r="K6" s="50">
        <v>2021</v>
      </c>
      <c r="L6" s="50" t="s">
        <v>33</v>
      </c>
      <c r="M6" s="50">
        <v>2020</v>
      </c>
      <c r="N6" s="50">
        <v>2021</v>
      </c>
      <c r="O6" s="50" t="s">
        <v>33</v>
      </c>
      <c r="P6" s="50">
        <v>2020</v>
      </c>
      <c r="Q6" s="50">
        <v>2021</v>
      </c>
      <c r="R6" s="50" t="s">
        <v>33</v>
      </c>
    </row>
    <row r="7" spans="2:18" s="68" customFormat="1" ht="13.5" customHeight="1" x14ac:dyDescent="0.2">
      <c r="B7" s="46">
        <v>1</v>
      </c>
      <c r="C7" s="46">
        <v>2</v>
      </c>
      <c r="D7" s="46">
        <v>3</v>
      </c>
      <c r="E7" s="46">
        <v>4</v>
      </c>
      <c r="F7" s="46">
        <v>5</v>
      </c>
      <c r="G7" s="46">
        <v>6</v>
      </c>
      <c r="H7" s="46">
        <v>7</v>
      </c>
      <c r="I7" s="46">
        <v>8</v>
      </c>
      <c r="J7" s="46">
        <v>9</v>
      </c>
      <c r="K7" s="46">
        <v>10</v>
      </c>
      <c r="L7" s="46">
        <v>11</v>
      </c>
      <c r="M7" s="46">
        <v>12</v>
      </c>
      <c r="N7" s="46">
        <v>13</v>
      </c>
      <c r="O7" s="46">
        <v>14</v>
      </c>
      <c r="P7" s="46">
        <v>15</v>
      </c>
      <c r="Q7" s="46">
        <v>16</v>
      </c>
      <c r="R7" s="46">
        <v>17</v>
      </c>
    </row>
    <row r="8" spans="2:18" s="26" customFormat="1" ht="30" customHeight="1" x14ac:dyDescent="0.25">
      <c r="B8" s="28">
        <v>1</v>
      </c>
      <c r="C8" s="28" t="s">
        <v>34</v>
      </c>
      <c r="D8" s="72">
        <f>SUM(D9:D17)</f>
        <v>445</v>
      </c>
      <c r="E8" s="72">
        <f>SUM(E9:E17)</f>
        <v>568</v>
      </c>
      <c r="F8" s="50">
        <f>IFERROR(ROUND(E8/D8-1,4),0)</f>
        <v>0.27639999999999998</v>
      </c>
      <c r="G8" s="69">
        <v>740</v>
      </c>
      <c r="H8" s="50">
        <f>SUM(H9:H17)</f>
        <v>947</v>
      </c>
      <c r="I8" s="50">
        <f t="shared" ref="I8:I34" si="0">IFERROR(ROUND(H8/G8-1,4),0)</f>
        <v>0.2797</v>
      </c>
      <c r="J8" s="50">
        <v>5</v>
      </c>
      <c r="K8" s="72">
        <v>60</v>
      </c>
      <c r="L8" s="50">
        <f>IFERROR(ROUND(K8/J8-1,4),0)</f>
        <v>11</v>
      </c>
      <c r="M8" s="50">
        <v>0</v>
      </c>
      <c r="N8" s="50">
        <f>SUM(N9:N17)</f>
        <v>0</v>
      </c>
      <c r="O8" s="50">
        <f>IFERROR(ROUND(N8/M8-1,4),0)</f>
        <v>0</v>
      </c>
      <c r="P8" s="50">
        <f>SUM(P9:P17)</f>
        <v>0</v>
      </c>
      <c r="Q8" s="50">
        <f>SUM(Q9:Q17)</f>
        <v>0</v>
      </c>
      <c r="R8" s="17">
        <v>0</v>
      </c>
    </row>
    <row r="9" spans="2:18" s="26" customFormat="1" ht="30" customHeight="1" x14ac:dyDescent="0.25">
      <c r="B9" s="29" t="s">
        <v>35</v>
      </c>
      <c r="C9" s="30" t="s">
        <v>36</v>
      </c>
      <c r="D9" s="72">
        <v>0</v>
      </c>
      <c r="E9" s="50">
        <v>0</v>
      </c>
      <c r="F9" s="50">
        <f>IFERROR(ROUND(E9/D9-1,4),0)</f>
        <v>0</v>
      </c>
      <c r="G9" s="50">
        <v>0</v>
      </c>
      <c r="H9" s="50">
        <v>0</v>
      </c>
      <c r="I9" s="50">
        <f t="shared" si="0"/>
        <v>0</v>
      </c>
      <c r="J9" s="50">
        <v>0</v>
      </c>
      <c r="K9" s="72">
        <v>0</v>
      </c>
      <c r="L9" s="50">
        <f t="shared" ref="K9:L34" si="1">IFERROR(ROUND(K9/J9-1,4),0)</f>
        <v>0</v>
      </c>
      <c r="M9" s="50">
        <v>0</v>
      </c>
      <c r="N9" s="50">
        <v>0</v>
      </c>
      <c r="O9" s="50">
        <f t="shared" ref="O9:O34" si="2">IFERROR(ROUND(N9/M9-1,4),0)</f>
        <v>0</v>
      </c>
      <c r="P9" s="17">
        <v>0</v>
      </c>
      <c r="Q9" s="17">
        <v>0</v>
      </c>
      <c r="R9" s="17">
        <v>0</v>
      </c>
    </row>
    <row r="10" spans="2:18" s="26" customFormat="1" ht="31.5" x14ac:dyDescent="0.25">
      <c r="B10" s="29" t="s">
        <v>37</v>
      </c>
      <c r="C10" s="30" t="s">
        <v>38</v>
      </c>
      <c r="D10" s="72">
        <v>147</v>
      </c>
      <c r="E10" s="50">
        <v>97</v>
      </c>
      <c r="F10" s="50">
        <f>IFERROR(ROUND(E10/D10-1,4),0)</f>
        <v>-0.34010000000000001</v>
      </c>
      <c r="G10" s="50">
        <v>147</v>
      </c>
      <c r="H10" s="50">
        <v>97</v>
      </c>
      <c r="I10" s="50">
        <f t="shared" si="0"/>
        <v>-0.34010000000000001</v>
      </c>
      <c r="J10" s="50">
        <v>5</v>
      </c>
      <c r="K10" s="72">
        <v>50</v>
      </c>
      <c r="L10" s="50">
        <f t="shared" si="1"/>
        <v>9</v>
      </c>
      <c r="M10" s="50">
        <v>0</v>
      </c>
      <c r="N10" s="50">
        <v>0</v>
      </c>
      <c r="O10" s="50">
        <f t="shared" si="2"/>
        <v>0</v>
      </c>
      <c r="P10" s="17">
        <v>0</v>
      </c>
      <c r="Q10" s="17">
        <v>0</v>
      </c>
      <c r="R10" s="17">
        <v>0</v>
      </c>
    </row>
    <row r="11" spans="2:18" s="26" customFormat="1" ht="30" customHeight="1" x14ac:dyDescent="0.25">
      <c r="B11" s="29" t="s">
        <v>39</v>
      </c>
      <c r="C11" s="30" t="s">
        <v>40</v>
      </c>
      <c r="D11" s="72">
        <v>0</v>
      </c>
      <c r="E11" s="50">
        <v>0</v>
      </c>
      <c r="F11" s="50">
        <f t="shared" ref="F11:F34" si="3">IFERROR(ROUND(E11/D11-1,4),0)</f>
        <v>0</v>
      </c>
      <c r="G11" s="50">
        <v>251</v>
      </c>
      <c r="H11" s="50">
        <v>293</v>
      </c>
      <c r="I11" s="50">
        <f t="shared" si="0"/>
        <v>0.1673</v>
      </c>
      <c r="J11" s="50">
        <v>0</v>
      </c>
      <c r="K11" s="72">
        <v>0</v>
      </c>
      <c r="L11" s="50">
        <f t="shared" si="1"/>
        <v>0</v>
      </c>
      <c r="M11" s="50">
        <v>0</v>
      </c>
      <c r="N11" s="50">
        <v>0</v>
      </c>
      <c r="O11" s="50">
        <f t="shared" si="2"/>
        <v>0</v>
      </c>
      <c r="P11" s="17">
        <v>0</v>
      </c>
      <c r="Q11" s="17">
        <v>0</v>
      </c>
      <c r="R11" s="17">
        <v>0</v>
      </c>
    </row>
    <row r="12" spans="2:18" s="26" customFormat="1" ht="30" customHeight="1" x14ac:dyDescent="0.25">
      <c r="B12" s="29" t="s">
        <v>41</v>
      </c>
      <c r="C12" s="30" t="s">
        <v>42</v>
      </c>
      <c r="D12" s="72">
        <v>0</v>
      </c>
      <c r="E12" s="50">
        <v>0</v>
      </c>
      <c r="F12" s="50">
        <f t="shared" si="3"/>
        <v>0</v>
      </c>
      <c r="G12" s="50">
        <v>0</v>
      </c>
      <c r="H12" s="50">
        <v>0</v>
      </c>
      <c r="I12" s="50">
        <f t="shared" si="0"/>
        <v>0</v>
      </c>
      <c r="J12" s="50">
        <v>0</v>
      </c>
      <c r="K12" s="72">
        <v>10</v>
      </c>
      <c r="L12" s="50">
        <f t="shared" si="1"/>
        <v>0</v>
      </c>
      <c r="M12" s="50">
        <v>0</v>
      </c>
      <c r="N12" s="50">
        <v>0</v>
      </c>
      <c r="O12" s="50">
        <f t="shared" si="2"/>
        <v>0</v>
      </c>
      <c r="P12" s="17">
        <v>0</v>
      </c>
      <c r="Q12" s="17">
        <v>0</v>
      </c>
      <c r="R12" s="17">
        <v>0</v>
      </c>
    </row>
    <row r="13" spans="2:18" s="26" customFormat="1" ht="30" customHeight="1" x14ac:dyDescent="0.25">
      <c r="B13" s="29" t="s">
        <v>43</v>
      </c>
      <c r="C13" s="30" t="s">
        <v>44</v>
      </c>
      <c r="D13" s="72">
        <v>298</v>
      </c>
      <c r="E13" s="50">
        <v>305</v>
      </c>
      <c r="F13" s="50">
        <f t="shared" si="3"/>
        <v>2.35E-2</v>
      </c>
      <c r="G13" s="50">
        <v>298</v>
      </c>
      <c r="H13" s="50">
        <v>557</v>
      </c>
      <c r="I13" s="50">
        <f t="shared" si="0"/>
        <v>0.86909999999999998</v>
      </c>
      <c r="J13" s="50">
        <v>0</v>
      </c>
      <c r="K13" s="50">
        <v>0</v>
      </c>
      <c r="L13" s="50">
        <f t="shared" si="1"/>
        <v>0</v>
      </c>
      <c r="M13" s="50">
        <v>0</v>
      </c>
      <c r="N13" s="50">
        <v>0</v>
      </c>
      <c r="O13" s="50">
        <f t="shared" si="2"/>
        <v>0</v>
      </c>
      <c r="P13" s="17">
        <v>0</v>
      </c>
      <c r="Q13" s="17">
        <v>0</v>
      </c>
      <c r="R13" s="17">
        <v>0</v>
      </c>
    </row>
    <row r="14" spans="2:18" s="26" customFormat="1" ht="30" customHeight="1" x14ac:dyDescent="0.25">
      <c r="B14" s="29" t="s">
        <v>45</v>
      </c>
      <c r="C14" s="30" t="s">
        <v>46</v>
      </c>
      <c r="D14" s="72">
        <v>0</v>
      </c>
      <c r="E14" s="72">
        <v>166</v>
      </c>
      <c r="F14" s="72">
        <f t="shared" si="3"/>
        <v>0</v>
      </c>
      <c r="G14" s="72">
        <v>0</v>
      </c>
      <c r="H14" s="72">
        <v>0</v>
      </c>
      <c r="I14" s="72">
        <f t="shared" si="0"/>
        <v>0</v>
      </c>
      <c r="J14" s="72">
        <v>0</v>
      </c>
      <c r="K14" s="72">
        <f t="shared" si="1"/>
        <v>0</v>
      </c>
      <c r="L14" s="72">
        <f t="shared" si="1"/>
        <v>0</v>
      </c>
      <c r="M14" s="72">
        <v>0</v>
      </c>
      <c r="N14" s="72">
        <v>0</v>
      </c>
      <c r="O14" s="72">
        <f t="shared" si="2"/>
        <v>0</v>
      </c>
      <c r="P14" s="17">
        <v>0</v>
      </c>
      <c r="Q14" s="17">
        <v>0</v>
      </c>
      <c r="R14" s="17">
        <v>0</v>
      </c>
    </row>
    <row r="15" spans="2:18" s="26" customFormat="1" ht="30" customHeight="1" x14ac:dyDescent="0.25">
      <c r="B15" s="29" t="s">
        <v>47</v>
      </c>
      <c r="C15" s="30" t="s">
        <v>48</v>
      </c>
      <c r="D15" s="72">
        <v>0</v>
      </c>
      <c r="E15" s="50">
        <v>0</v>
      </c>
      <c r="F15" s="50">
        <f t="shared" si="3"/>
        <v>0</v>
      </c>
      <c r="G15" s="50">
        <v>0</v>
      </c>
      <c r="H15" s="50">
        <v>0</v>
      </c>
      <c r="I15" s="50">
        <f t="shared" si="0"/>
        <v>0</v>
      </c>
      <c r="J15" s="50">
        <v>0</v>
      </c>
      <c r="K15" s="50">
        <v>0</v>
      </c>
      <c r="L15" s="50">
        <f t="shared" si="1"/>
        <v>0</v>
      </c>
      <c r="M15" s="50">
        <v>0</v>
      </c>
      <c r="N15" s="50">
        <v>0</v>
      </c>
      <c r="O15" s="50">
        <f t="shared" si="2"/>
        <v>0</v>
      </c>
      <c r="P15" s="17">
        <v>0</v>
      </c>
      <c r="Q15" s="17">
        <v>0</v>
      </c>
      <c r="R15" s="17">
        <v>0</v>
      </c>
    </row>
    <row r="16" spans="2:18" s="26" customFormat="1" ht="30" customHeight="1" x14ac:dyDescent="0.25">
      <c r="B16" s="29" t="s">
        <v>49</v>
      </c>
      <c r="C16" s="30" t="s">
        <v>50</v>
      </c>
      <c r="D16" s="72">
        <v>0</v>
      </c>
      <c r="E16" s="50">
        <v>0</v>
      </c>
      <c r="F16" s="50">
        <f t="shared" si="3"/>
        <v>0</v>
      </c>
      <c r="G16" s="50">
        <v>0</v>
      </c>
      <c r="H16" s="50">
        <v>0</v>
      </c>
      <c r="I16" s="50">
        <f t="shared" si="0"/>
        <v>0</v>
      </c>
      <c r="J16" s="50">
        <v>0</v>
      </c>
      <c r="K16" s="50">
        <v>0</v>
      </c>
      <c r="L16" s="50">
        <f t="shared" si="1"/>
        <v>0</v>
      </c>
      <c r="M16" s="50">
        <v>0</v>
      </c>
      <c r="N16" s="50">
        <v>0</v>
      </c>
      <c r="O16" s="50">
        <f t="shared" si="2"/>
        <v>0</v>
      </c>
      <c r="P16" s="17">
        <v>0</v>
      </c>
      <c r="Q16" s="17">
        <v>0</v>
      </c>
      <c r="R16" s="17">
        <v>0</v>
      </c>
    </row>
    <row r="17" spans="2:18" s="26" customFormat="1" ht="30" customHeight="1" x14ac:dyDescent="0.25">
      <c r="B17" s="29" t="s">
        <v>51</v>
      </c>
      <c r="C17" s="30" t="s">
        <v>52</v>
      </c>
      <c r="D17" s="72">
        <v>0</v>
      </c>
      <c r="E17" s="50">
        <v>0</v>
      </c>
      <c r="F17" s="50">
        <f t="shared" si="3"/>
        <v>0</v>
      </c>
      <c r="G17" s="50">
        <v>0</v>
      </c>
      <c r="H17" s="50">
        <v>0</v>
      </c>
      <c r="I17" s="50">
        <f t="shared" si="0"/>
        <v>0</v>
      </c>
      <c r="J17" s="50">
        <v>0</v>
      </c>
      <c r="K17" s="50">
        <v>0</v>
      </c>
      <c r="L17" s="50">
        <f t="shared" si="1"/>
        <v>0</v>
      </c>
      <c r="M17" s="50">
        <v>0</v>
      </c>
      <c r="N17" s="50">
        <v>0</v>
      </c>
      <c r="O17" s="50">
        <f t="shared" si="2"/>
        <v>0</v>
      </c>
      <c r="P17" s="17">
        <v>0</v>
      </c>
      <c r="Q17" s="17">
        <v>0</v>
      </c>
      <c r="R17" s="17">
        <v>0</v>
      </c>
    </row>
    <row r="18" spans="2:18" s="26" customFormat="1" ht="30" customHeight="1" x14ac:dyDescent="0.25">
      <c r="B18" s="27" t="s">
        <v>53</v>
      </c>
      <c r="C18" s="28" t="s">
        <v>54</v>
      </c>
      <c r="D18" s="17">
        <v>0</v>
      </c>
      <c r="E18" s="17">
        <f>SUM(E19:E29)</f>
        <v>0</v>
      </c>
      <c r="F18" s="50">
        <f>IFERROR(ROUND(E18/D18-1,4),0)</f>
        <v>0</v>
      </c>
      <c r="G18" s="17">
        <v>0</v>
      </c>
      <c r="H18" s="17">
        <f>SUM(H19:H29)</f>
        <v>0</v>
      </c>
      <c r="I18" s="50">
        <f>IFERROR(ROUND(H18/G18-1,4),0)</f>
        <v>0</v>
      </c>
      <c r="J18" s="17">
        <v>0</v>
      </c>
      <c r="K18" s="17">
        <v>0</v>
      </c>
      <c r="L18" s="50">
        <f>IFERROR(ROUND(K18/J18-1,4),0)</f>
        <v>0</v>
      </c>
      <c r="M18" s="17">
        <v>0</v>
      </c>
      <c r="N18" s="17">
        <v>0</v>
      </c>
      <c r="O18" s="50">
        <f t="shared" si="2"/>
        <v>0</v>
      </c>
      <c r="P18" s="17">
        <f>SUM(P19:P29)</f>
        <v>0</v>
      </c>
      <c r="Q18" s="17">
        <f>SUM(Q19:Q29)</f>
        <v>0</v>
      </c>
      <c r="R18" s="50">
        <f>IFERROR(ROUND(Q18/P18-1,4),0)</f>
        <v>0</v>
      </c>
    </row>
    <row r="19" spans="2:18" s="26" customFormat="1" ht="30" customHeight="1" x14ac:dyDescent="0.25">
      <c r="B19" s="29" t="s">
        <v>55</v>
      </c>
      <c r="C19" s="30" t="s">
        <v>56</v>
      </c>
      <c r="D19" s="17">
        <v>0</v>
      </c>
      <c r="E19" s="17">
        <v>0</v>
      </c>
      <c r="F19" s="50">
        <f>IFERROR(ROUND(E19/D19-1,4),0)</f>
        <v>0</v>
      </c>
      <c r="G19" s="17">
        <v>0</v>
      </c>
      <c r="H19" s="17">
        <v>0</v>
      </c>
      <c r="I19" s="50">
        <f>IFERROR(ROUND(H19/G19-1,4),0)</f>
        <v>0</v>
      </c>
      <c r="J19" s="17">
        <v>0</v>
      </c>
      <c r="K19" s="17">
        <v>0</v>
      </c>
      <c r="L19" s="50">
        <f t="shared" si="1"/>
        <v>0</v>
      </c>
      <c r="M19" s="17">
        <v>0</v>
      </c>
      <c r="N19" s="17">
        <v>0</v>
      </c>
      <c r="O19" s="50">
        <f t="shared" si="2"/>
        <v>0</v>
      </c>
      <c r="P19" s="17">
        <v>0</v>
      </c>
      <c r="Q19" s="17">
        <v>0</v>
      </c>
      <c r="R19" s="50">
        <f t="shared" ref="R19:R29" si="4">IFERROR(ROUND(Q19/P19-1,4),0)</f>
        <v>0</v>
      </c>
    </row>
    <row r="20" spans="2:18" s="26" customFormat="1" ht="30" customHeight="1" x14ac:dyDescent="0.25">
      <c r="B20" s="29" t="s">
        <v>57</v>
      </c>
      <c r="C20" s="30" t="s">
        <v>58</v>
      </c>
      <c r="D20" s="17">
        <v>0</v>
      </c>
      <c r="E20" s="17">
        <v>0</v>
      </c>
      <c r="F20" s="50">
        <f>IFERROR(ROUND(E20/D20-1,4),0)</f>
        <v>0</v>
      </c>
      <c r="G20" s="17">
        <v>0</v>
      </c>
      <c r="H20" s="17">
        <v>0</v>
      </c>
      <c r="I20" s="50">
        <f t="shared" si="0"/>
        <v>0</v>
      </c>
      <c r="J20" s="17">
        <v>0</v>
      </c>
      <c r="K20" s="17">
        <v>0</v>
      </c>
      <c r="L20" s="50">
        <f t="shared" si="1"/>
        <v>0</v>
      </c>
      <c r="M20" s="17">
        <v>0</v>
      </c>
      <c r="N20" s="17">
        <v>0</v>
      </c>
      <c r="O20" s="50">
        <f t="shared" si="2"/>
        <v>0</v>
      </c>
      <c r="P20" s="17">
        <v>0</v>
      </c>
      <c r="Q20" s="17">
        <v>0</v>
      </c>
      <c r="R20" s="50">
        <f t="shared" si="4"/>
        <v>0</v>
      </c>
    </row>
    <row r="21" spans="2:18" s="26" customFormat="1" ht="30" customHeight="1" x14ac:dyDescent="0.25">
      <c r="B21" s="29" t="s">
        <v>59</v>
      </c>
      <c r="C21" s="30" t="s">
        <v>60</v>
      </c>
      <c r="D21" s="17">
        <v>0</v>
      </c>
      <c r="E21" s="17">
        <v>0</v>
      </c>
      <c r="F21" s="50">
        <f t="shared" si="3"/>
        <v>0</v>
      </c>
      <c r="G21" s="17">
        <v>0</v>
      </c>
      <c r="H21" s="17">
        <v>0</v>
      </c>
      <c r="I21" s="50">
        <f t="shared" si="0"/>
        <v>0</v>
      </c>
      <c r="J21" s="17">
        <v>0</v>
      </c>
      <c r="K21" s="17">
        <v>0</v>
      </c>
      <c r="L21" s="50">
        <f t="shared" si="1"/>
        <v>0</v>
      </c>
      <c r="M21" s="17">
        <v>0</v>
      </c>
      <c r="N21" s="17">
        <v>0</v>
      </c>
      <c r="O21" s="50">
        <f t="shared" si="2"/>
        <v>0</v>
      </c>
      <c r="P21" s="17">
        <v>0</v>
      </c>
      <c r="Q21" s="17">
        <v>0</v>
      </c>
      <c r="R21" s="50">
        <f t="shared" si="4"/>
        <v>0</v>
      </c>
    </row>
    <row r="22" spans="2:18" s="26" customFormat="1" ht="31.5" x14ac:dyDescent="0.25">
      <c r="B22" s="29" t="s">
        <v>61</v>
      </c>
      <c r="C22" s="30" t="s">
        <v>38</v>
      </c>
      <c r="D22" s="17">
        <v>0</v>
      </c>
      <c r="E22" s="17">
        <v>0</v>
      </c>
      <c r="F22" s="50">
        <f t="shared" si="3"/>
        <v>0</v>
      </c>
      <c r="G22" s="17">
        <v>0</v>
      </c>
      <c r="H22" s="17">
        <v>0</v>
      </c>
      <c r="I22" s="50">
        <f t="shared" si="0"/>
        <v>0</v>
      </c>
      <c r="J22" s="17">
        <v>0</v>
      </c>
      <c r="K22" s="17">
        <v>0</v>
      </c>
      <c r="L22" s="50">
        <f>IFERROR(ROUND(K22/J22-1,4),0)</f>
        <v>0</v>
      </c>
      <c r="M22" s="17">
        <v>0</v>
      </c>
      <c r="N22" s="17">
        <v>0</v>
      </c>
      <c r="O22" s="50">
        <f t="shared" si="2"/>
        <v>0</v>
      </c>
      <c r="P22" s="17">
        <v>0</v>
      </c>
      <c r="Q22" s="17">
        <v>0</v>
      </c>
      <c r="R22" s="50">
        <f>IFERROR(ROUND(Q22/P22-1,4),0)</f>
        <v>0</v>
      </c>
    </row>
    <row r="23" spans="2:18" s="26" customFormat="1" ht="30" customHeight="1" x14ac:dyDescent="0.25">
      <c r="B23" s="29" t="s">
        <v>62</v>
      </c>
      <c r="C23" s="30" t="s">
        <v>40</v>
      </c>
      <c r="D23" s="17">
        <v>0</v>
      </c>
      <c r="E23" s="17">
        <v>0</v>
      </c>
      <c r="F23" s="50">
        <f t="shared" si="3"/>
        <v>0</v>
      </c>
      <c r="G23" s="17">
        <v>0</v>
      </c>
      <c r="H23" s="17">
        <v>0</v>
      </c>
      <c r="I23" s="50">
        <f>IFERROR(ROUND(H23/G23-1,4),0)</f>
        <v>0</v>
      </c>
      <c r="J23" s="17">
        <v>0</v>
      </c>
      <c r="K23" s="17">
        <v>0</v>
      </c>
      <c r="L23" s="50">
        <f t="shared" si="1"/>
        <v>0</v>
      </c>
      <c r="M23" s="17">
        <v>0</v>
      </c>
      <c r="N23" s="17">
        <v>0</v>
      </c>
      <c r="O23" s="50">
        <f t="shared" si="2"/>
        <v>0</v>
      </c>
      <c r="P23" s="17">
        <v>0</v>
      </c>
      <c r="Q23" s="17">
        <v>0</v>
      </c>
      <c r="R23" s="50">
        <f t="shared" si="4"/>
        <v>0</v>
      </c>
    </row>
    <row r="24" spans="2:18" s="26" customFormat="1" ht="30" customHeight="1" x14ac:dyDescent="0.25">
      <c r="B24" s="29" t="s">
        <v>63</v>
      </c>
      <c r="C24" s="30" t="s">
        <v>42</v>
      </c>
      <c r="D24" s="17">
        <v>0</v>
      </c>
      <c r="E24" s="17">
        <v>0</v>
      </c>
      <c r="F24" s="50">
        <f t="shared" si="3"/>
        <v>0</v>
      </c>
      <c r="G24" s="17">
        <v>0</v>
      </c>
      <c r="H24" s="17">
        <v>0</v>
      </c>
      <c r="I24" s="50">
        <f t="shared" si="0"/>
        <v>0</v>
      </c>
      <c r="J24" s="17">
        <v>0</v>
      </c>
      <c r="K24" s="17">
        <v>0</v>
      </c>
      <c r="L24" s="50">
        <f t="shared" si="1"/>
        <v>0</v>
      </c>
      <c r="M24" s="17">
        <v>0</v>
      </c>
      <c r="N24" s="17">
        <v>0</v>
      </c>
      <c r="O24" s="50">
        <f t="shared" si="2"/>
        <v>0</v>
      </c>
      <c r="P24" s="17">
        <v>0</v>
      </c>
      <c r="Q24" s="17">
        <v>0</v>
      </c>
      <c r="R24" s="50">
        <f t="shared" si="4"/>
        <v>0</v>
      </c>
    </row>
    <row r="25" spans="2:18" s="26" customFormat="1" ht="30" customHeight="1" x14ac:dyDescent="0.25">
      <c r="B25" s="29" t="s">
        <v>64</v>
      </c>
      <c r="C25" s="30" t="s">
        <v>44</v>
      </c>
      <c r="D25" s="17">
        <v>0</v>
      </c>
      <c r="E25" s="17">
        <v>0</v>
      </c>
      <c r="F25" s="50">
        <f t="shared" si="3"/>
        <v>0</v>
      </c>
      <c r="G25" s="17">
        <v>0</v>
      </c>
      <c r="H25" s="17">
        <v>0</v>
      </c>
      <c r="I25" s="50">
        <f t="shared" si="0"/>
        <v>0</v>
      </c>
      <c r="J25" s="17">
        <v>0</v>
      </c>
      <c r="K25" s="17">
        <v>0</v>
      </c>
      <c r="L25" s="50">
        <f t="shared" si="1"/>
        <v>0</v>
      </c>
      <c r="M25" s="17">
        <v>0</v>
      </c>
      <c r="N25" s="17">
        <v>0</v>
      </c>
      <c r="O25" s="50">
        <f t="shared" si="2"/>
        <v>0</v>
      </c>
      <c r="P25" s="17">
        <v>0</v>
      </c>
      <c r="Q25" s="17">
        <v>0</v>
      </c>
      <c r="R25" s="50">
        <f t="shared" si="4"/>
        <v>0</v>
      </c>
    </row>
    <row r="26" spans="2:18" s="26" customFormat="1" ht="30" customHeight="1" x14ac:dyDescent="0.25">
      <c r="B26" s="29" t="s">
        <v>65</v>
      </c>
      <c r="C26" s="30" t="s">
        <v>46</v>
      </c>
      <c r="D26" s="17">
        <v>0</v>
      </c>
      <c r="E26" s="17">
        <v>0</v>
      </c>
      <c r="F26" s="50">
        <f t="shared" si="3"/>
        <v>0</v>
      </c>
      <c r="G26" s="17">
        <v>0</v>
      </c>
      <c r="H26" s="17">
        <v>0</v>
      </c>
      <c r="I26" s="50">
        <f t="shared" si="0"/>
        <v>0</v>
      </c>
      <c r="J26" s="17">
        <v>0</v>
      </c>
      <c r="K26" s="17">
        <v>0</v>
      </c>
      <c r="L26" s="50">
        <f t="shared" si="1"/>
        <v>0</v>
      </c>
      <c r="M26" s="17">
        <v>0</v>
      </c>
      <c r="N26" s="17">
        <v>0</v>
      </c>
      <c r="O26" s="50">
        <f t="shared" si="2"/>
        <v>0</v>
      </c>
      <c r="P26" s="17">
        <v>0</v>
      </c>
      <c r="Q26" s="17">
        <v>0</v>
      </c>
      <c r="R26" s="50">
        <f>IFERROR(ROUND(Q26/P26-1,4),0)</f>
        <v>0</v>
      </c>
    </row>
    <row r="27" spans="2:18" s="26" customFormat="1" ht="30" customHeight="1" x14ac:dyDescent="0.25">
      <c r="B27" s="29" t="s">
        <v>66</v>
      </c>
      <c r="C27" s="30" t="s">
        <v>48</v>
      </c>
      <c r="D27" s="17">
        <v>0</v>
      </c>
      <c r="E27" s="17">
        <v>0</v>
      </c>
      <c r="F27" s="50">
        <f t="shared" si="3"/>
        <v>0</v>
      </c>
      <c r="G27" s="17">
        <v>0</v>
      </c>
      <c r="H27" s="17">
        <v>0</v>
      </c>
      <c r="I27" s="50">
        <f t="shared" si="0"/>
        <v>0</v>
      </c>
      <c r="J27" s="17">
        <v>0</v>
      </c>
      <c r="K27" s="17">
        <v>0</v>
      </c>
      <c r="L27" s="50">
        <f t="shared" si="1"/>
        <v>0</v>
      </c>
      <c r="M27" s="17">
        <v>0</v>
      </c>
      <c r="N27" s="17">
        <v>0</v>
      </c>
      <c r="O27" s="50">
        <f t="shared" si="2"/>
        <v>0</v>
      </c>
      <c r="P27" s="17">
        <v>0</v>
      </c>
      <c r="Q27" s="17">
        <v>0</v>
      </c>
      <c r="R27" s="50">
        <f t="shared" si="4"/>
        <v>0</v>
      </c>
    </row>
    <row r="28" spans="2:18" s="26" customFormat="1" ht="30" customHeight="1" x14ac:dyDescent="0.25">
      <c r="B28" s="29" t="s">
        <v>67</v>
      </c>
      <c r="C28" s="30" t="s">
        <v>50</v>
      </c>
      <c r="D28" s="17">
        <v>0</v>
      </c>
      <c r="E28" s="17">
        <v>0</v>
      </c>
      <c r="F28" s="50">
        <f>IFERROR(ROUND(E28/D28-1,4),0)</f>
        <v>0</v>
      </c>
      <c r="G28" s="17">
        <v>0</v>
      </c>
      <c r="H28" s="17">
        <v>0</v>
      </c>
      <c r="I28" s="50">
        <f>IFERROR(ROUND(H28/G28-1,4),0)</f>
        <v>0</v>
      </c>
      <c r="J28" s="17">
        <v>0</v>
      </c>
      <c r="K28" s="17">
        <v>0</v>
      </c>
      <c r="L28" s="50">
        <f t="shared" si="1"/>
        <v>0</v>
      </c>
      <c r="M28" s="17">
        <v>0</v>
      </c>
      <c r="N28" s="17">
        <v>0</v>
      </c>
      <c r="O28" s="50">
        <f t="shared" si="2"/>
        <v>0</v>
      </c>
      <c r="P28" s="17">
        <v>0</v>
      </c>
      <c r="Q28" s="17">
        <v>0</v>
      </c>
      <c r="R28" s="50">
        <f t="shared" si="4"/>
        <v>0</v>
      </c>
    </row>
    <row r="29" spans="2:18" s="26" customFormat="1" ht="30" customHeight="1" x14ac:dyDescent="0.25">
      <c r="B29" s="29" t="s">
        <v>68</v>
      </c>
      <c r="C29" s="30" t="s">
        <v>52</v>
      </c>
      <c r="D29" s="17">
        <v>0</v>
      </c>
      <c r="E29" s="17">
        <v>0</v>
      </c>
      <c r="F29" s="50">
        <f t="shared" si="3"/>
        <v>0</v>
      </c>
      <c r="G29" s="17">
        <v>0</v>
      </c>
      <c r="H29" s="17">
        <v>0</v>
      </c>
      <c r="I29" s="50">
        <f>IFERROR(ROUND(H29/G29-1,4),0)</f>
        <v>0</v>
      </c>
      <c r="J29" s="17">
        <v>0</v>
      </c>
      <c r="K29" s="17">
        <v>0</v>
      </c>
      <c r="L29" s="50">
        <f t="shared" si="1"/>
        <v>0</v>
      </c>
      <c r="M29" s="17">
        <v>0</v>
      </c>
      <c r="N29" s="17">
        <v>0</v>
      </c>
      <c r="O29" s="50">
        <f t="shared" si="2"/>
        <v>0</v>
      </c>
      <c r="P29" s="17">
        <v>0</v>
      </c>
      <c r="Q29" s="17">
        <v>0</v>
      </c>
      <c r="R29" s="50">
        <f t="shared" si="4"/>
        <v>0</v>
      </c>
    </row>
    <row r="30" spans="2:18" s="26" customFormat="1" ht="30" customHeight="1" x14ac:dyDescent="0.25">
      <c r="B30" s="27" t="s">
        <v>69</v>
      </c>
      <c r="C30" s="28" t="s">
        <v>70</v>
      </c>
      <c r="D30" s="72">
        <v>398</v>
      </c>
      <c r="E30" s="72">
        <v>402</v>
      </c>
      <c r="F30" s="50">
        <f t="shared" ref="F30:L30" si="5">SUM(F31:F34)</f>
        <v>-0.125</v>
      </c>
      <c r="G30" s="50">
        <v>0</v>
      </c>
      <c r="H30" s="50">
        <f t="shared" si="5"/>
        <v>0</v>
      </c>
      <c r="I30" s="50">
        <f t="shared" si="5"/>
        <v>0</v>
      </c>
      <c r="J30" s="50">
        <v>0</v>
      </c>
      <c r="K30" s="72">
        <v>8</v>
      </c>
      <c r="L30" s="50">
        <f t="shared" si="5"/>
        <v>0</v>
      </c>
      <c r="M30" s="50">
        <v>0</v>
      </c>
      <c r="N30" s="50">
        <v>0</v>
      </c>
      <c r="O30" s="50">
        <f t="shared" ref="O30" si="6">SUM(O31:O34)</f>
        <v>0</v>
      </c>
      <c r="P30" s="50">
        <f t="shared" ref="P30" si="7">SUM(P31:P34)</f>
        <v>0</v>
      </c>
      <c r="Q30" s="50">
        <f t="shared" ref="Q30" si="8">SUM(Q31:Q34)</f>
        <v>0</v>
      </c>
      <c r="R30" s="50">
        <f t="shared" ref="R30" si="9">SUM(R31:R34)</f>
        <v>0</v>
      </c>
    </row>
    <row r="31" spans="2:18" s="26" customFormat="1" ht="31.5" x14ac:dyDescent="0.25">
      <c r="B31" s="29" t="s">
        <v>71</v>
      </c>
      <c r="C31" s="30" t="s">
        <v>72</v>
      </c>
      <c r="D31" s="71">
        <v>147</v>
      </c>
      <c r="E31" s="71">
        <v>97</v>
      </c>
      <c r="F31" s="50">
        <f t="shared" si="3"/>
        <v>-0.34010000000000001</v>
      </c>
      <c r="G31" s="18">
        <v>0</v>
      </c>
      <c r="H31" s="18">
        <v>0</v>
      </c>
      <c r="I31" s="50">
        <f t="shared" si="0"/>
        <v>0</v>
      </c>
      <c r="J31" s="50">
        <v>0</v>
      </c>
      <c r="K31" s="72">
        <v>8</v>
      </c>
      <c r="L31" s="50">
        <f t="shared" si="1"/>
        <v>0</v>
      </c>
      <c r="M31" s="17">
        <v>0</v>
      </c>
      <c r="N31" s="17">
        <v>0</v>
      </c>
      <c r="O31" s="50">
        <f t="shared" si="2"/>
        <v>0</v>
      </c>
      <c r="P31" s="17">
        <v>0</v>
      </c>
      <c r="Q31" s="17">
        <v>0</v>
      </c>
      <c r="R31" s="17">
        <v>0</v>
      </c>
    </row>
    <row r="32" spans="2:18" s="26" customFormat="1" ht="47.25" x14ac:dyDescent="0.25">
      <c r="B32" s="29" t="s">
        <v>73</v>
      </c>
      <c r="C32" s="30" t="s">
        <v>74</v>
      </c>
      <c r="D32" s="50">
        <v>0</v>
      </c>
      <c r="E32" s="50">
        <v>0</v>
      </c>
      <c r="F32" s="50">
        <f t="shared" si="3"/>
        <v>0</v>
      </c>
      <c r="G32" s="18">
        <v>0</v>
      </c>
      <c r="H32" s="18">
        <v>0</v>
      </c>
      <c r="I32" s="50">
        <f t="shared" si="0"/>
        <v>0</v>
      </c>
      <c r="J32" s="50">
        <v>0</v>
      </c>
      <c r="K32" s="50">
        <v>0</v>
      </c>
      <c r="L32" s="50">
        <f t="shared" si="1"/>
        <v>0</v>
      </c>
      <c r="M32" s="17">
        <v>0</v>
      </c>
      <c r="N32" s="17">
        <v>0</v>
      </c>
      <c r="O32" s="50">
        <f t="shared" si="2"/>
        <v>0</v>
      </c>
      <c r="P32" s="17">
        <v>0</v>
      </c>
      <c r="Q32" s="17">
        <v>0</v>
      </c>
      <c r="R32" s="17">
        <v>0</v>
      </c>
    </row>
    <row r="33" spans="2:18" s="26" customFormat="1" ht="31.5" x14ac:dyDescent="0.25">
      <c r="B33" s="29" t="s">
        <v>75</v>
      </c>
      <c r="C33" s="30" t="s">
        <v>76</v>
      </c>
      <c r="D33" s="50">
        <v>0</v>
      </c>
      <c r="E33" s="50">
        <v>0</v>
      </c>
      <c r="F33" s="50">
        <f t="shared" si="3"/>
        <v>0</v>
      </c>
      <c r="G33" s="18">
        <v>0</v>
      </c>
      <c r="H33" s="18">
        <v>0</v>
      </c>
      <c r="I33" s="50">
        <f t="shared" si="0"/>
        <v>0</v>
      </c>
      <c r="J33" s="50">
        <v>0</v>
      </c>
      <c r="K33" s="50">
        <v>0</v>
      </c>
      <c r="L33" s="50">
        <f t="shared" si="1"/>
        <v>0</v>
      </c>
      <c r="M33" s="17">
        <v>0</v>
      </c>
      <c r="N33" s="17">
        <v>0</v>
      </c>
      <c r="O33" s="50">
        <f t="shared" si="2"/>
        <v>0</v>
      </c>
      <c r="P33" s="17">
        <v>0</v>
      </c>
      <c r="Q33" s="17">
        <v>0</v>
      </c>
      <c r="R33" s="17">
        <v>0</v>
      </c>
    </row>
    <row r="34" spans="2:18" s="26" customFormat="1" ht="15.75" x14ac:dyDescent="0.25">
      <c r="B34" s="29" t="s">
        <v>77</v>
      </c>
      <c r="C34" s="30" t="s">
        <v>52</v>
      </c>
      <c r="D34" s="50">
        <v>251</v>
      </c>
      <c r="E34" s="50">
        <v>305</v>
      </c>
      <c r="F34" s="50">
        <f t="shared" si="3"/>
        <v>0.21510000000000001</v>
      </c>
      <c r="G34" s="18">
        <v>0</v>
      </c>
      <c r="H34" s="18">
        <v>0</v>
      </c>
      <c r="I34" s="50">
        <f t="shared" si="0"/>
        <v>0</v>
      </c>
      <c r="J34" s="50">
        <v>0</v>
      </c>
      <c r="K34" s="50">
        <v>0</v>
      </c>
      <c r="L34" s="50">
        <f t="shared" si="1"/>
        <v>0</v>
      </c>
      <c r="M34" s="17">
        <v>0</v>
      </c>
      <c r="N34" s="17">
        <v>0</v>
      </c>
      <c r="O34" s="17">
        <f t="shared" si="2"/>
        <v>0</v>
      </c>
      <c r="P34" s="17">
        <v>0</v>
      </c>
      <c r="Q34" s="17">
        <v>0</v>
      </c>
      <c r="R34" s="17">
        <v>0</v>
      </c>
    </row>
    <row r="35" spans="2:18" ht="15.75" customHeight="1" x14ac:dyDescent="0.25">
      <c r="E35" s="65">
        <f>SUM(E8:E34)</f>
        <v>1940</v>
      </c>
    </row>
  </sheetData>
  <mergeCells count="10">
    <mergeCell ref="C1:Q1"/>
    <mergeCell ref="C2:Q2"/>
    <mergeCell ref="B4:B6"/>
    <mergeCell ref="C4:C6"/>
    <mergeCell ref="D4:R4"/>
    <mergeCell ref="D5:F5"/>
    <mergeCell ref="G5:I5"/>
    <mergeCell ref="J5:L5"/>
    <mergeCell ref="M5:O5"/>
    <mergeCell ref="P5:R5"/>
  </mergeCells>
  <pageMargins left="0" right="0" top="0" bottom="0" header="0" footer="0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pageSetUpPr fitToPage="1"/>
  </sheetPr>
  <dimension ref="B2:M959"/>
  <sheetViews>
    <sheetView view="pageBreakPreview" topLeftCell="B1" zoomScale="60" zoomScaleNormal="60" workbookViewId="0">
      <selection activeCell="L7" sqref="L7"/>
    </sheetView>
  </sheetViews>
  <sheetFormatPr defaultRowHeight="15" x14ac:dyDescent="0.25"/>
  <cols>
    <col min="1" max="1" width="3.42578125" style="1" customWidth="1"/>
    <col min="2" max="2" width="8" style="2" customWidth="1"/>
    <col min="3" max="3" width="32.85546875" style="2" customWidth="1"/>
    <col min="4" max="4" width="19.140625" style="2" customWidth="1"/>
    <col min="5" max="5" width="33.140625" style="2" customWidth="1"/>
    <col min="6" max="7" width="27" style="2" customWidth="1"/>
    <col min="8" max="8" width="16.5703125" style="2" customWidth="1"/>
    <col min="9" max="9" width="150.7109375" style="2" customWidth="1"/>
    <col min="10" max="10" width="21.7109375" style="2" customWidth="1"/>
    <col min="11" max="11" width="21.140625" style="2" customWidth="1"/>
    <col min="12" max="12" width="20.42578125" style="2" customWidth="1"/>
    <col min="13" max="13" width="37.42578125" style="2" customWidth="1"/>
    <col min="14" max="14" width="16" style="1" customWidth="1"/>
    <col min="15" max="16384" width="9.140625" style="1"/>
  </cols>
  <sheetData>
    <row r="2" spans="2:13" ht="22.5" x14ac:dyDescent="0.25">
      <c r="B2" s="99" t="s">
        <v>109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2:13" ht="20.25" customHeight="1" x14ac:dyDescent="0.25">
      <c r="B3" s="100" t="s">
        <v>23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5" spans="2:13" s="9" customFormat="1" ht="93.75" x14ac:dyDescent="0.3">
      <c r="B5" s="8" t="s">
        <v>0</v>
      </c>
      <c r="C5" s="8" t="s">
        <v>3</v>
      </c>
      <c r="D5" s="8" t="s">
        <v>4</v>
      </c>
      <c r="E5" s="8" t="s">
        <v>10</v>
      </c>
      <c r="F5" s="8" t="s">
        <v>8</v>
      </c>
      <c r="G5" s="8" t="s">
        <v>5</v>
      </c>
      <c r="H5" s="8" t="s">
        <v>1</v>
      </c>
      <c r="I5" s="8" t="s">
        <v>7</v>
      </c>
      <c r="J5" s="8" t="s">
        <v>9</v>
      </c>
      <c r="K5" s="8" t="s">
        <v>101</v>
      </c>
      <c r="L5" s="8" t="s">
        <v>102</v>
      </c>
      <c r="M5" s="8" t="s">
        <v>6</v>
      </c>
    </row>
    <row r="6" spans="2:13" x14ac:dyDescent="0.25">
      <c r="B6" s="7">
        <v>1</v>
      </c>
      <c r="C6" s="7">
        <v>2</v>
      </c>
      <c r="D6" s="7">
        <f t="shared" ref="D6" si="0">C6+1</f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</row>
    <row r="7" spans="2:13" s="20" customFormat="1" ht="387.75" customHeight="1" x14ac:dyDescent="0.25">
      <c r="B7" s="19">
        <v>1</v>
      </c>
      <c r="C7" s="22" t="s">
        <v>110</v>
      </c>
      <c r="D7" s="21" t="s">
        <v>105</v>
      </c>
      <c r="E7" s="21" t="s">
        <v>111</v>
      </c>
      <c r="F7" s="21" t="s">
        <v>112</v>
      </c>
      <c r="G7" s="70" t="s">
        <v>113</v>
      </c>
      <c r="H7" s="21" t="s">
        <v>78</v>
      </c>
      <c r="I7" s="49" t="s">
        <v>103</v>
      </c>
      <c r="J7" s="21">
        <v>97</v>
      </c>
      <c r="K7" s="21">
        <v>15</v>
      </c>
      <c r="L7" s="19" t="s">
        <v>2</v>
      </c>
      <c r="M7" s="21">
        <v>0</v>
      </c>
    </row>
    <row r="8" spans="2:13" s="3" customFormat="1" x14ac:dyDescent="0.25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s="3" customForma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2:13" s="3" customForma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s="3" customForma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s="3" customForma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2:13" s="3" customForma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3" s="3" customForma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3" s="3" customForma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 s="3" customForma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s="3" customForma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s="3" customForma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2:13" s="3" customForma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s="3" customForma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s="3" customForma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s="3" customForma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s="3" customFormat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s="3" customForma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s="3" customForma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13" s="3" customForma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s="3" customForma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 s="3" customForma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s="3" customForma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 s="3" customForma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3" s="3" customForma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13" s="3" customForma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2:13" s="3" customForma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2:13" s="3" customForma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2:13" s="3" customForma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s="3" customForma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s="3" customForma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s="3" customForma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 s="3" customForma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 s="3" customForma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3" s="3" customForma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s="3" customForma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s="3" customForma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s="3" customForma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s="3" customForma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s="3" customForma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s="3" customForma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s="3" customForma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2:13" s="3" customForma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s="3" customForma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s="3" customForma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2:13" s="3" customForma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2:13" s="3" customForma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2:13" s="3" customForma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2:13" s="3" customForma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2:13" s="3" customForma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3" s="3" customForma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2:13" s="3" customForma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2:13" s="3" customForma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2:13" s="3" customForma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2:13" s="3" customForma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2:13" s="3" customForma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2:13" s="3" customForma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s="3" customForma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s="3" customForma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s="3" customFormat="1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s="3" customFormat="1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s="3" customFormat="1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s="3" customFormat="1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s="3" customFormat="1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s="3" customFormat="1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s="3" customForma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s="3" customForma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2:13" s="3" customFormat="1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2:13" s="3" customFormat="1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2:13" s="3" customFormat="1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2:13" s="3" customFormat="1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2:13" s="3" customFormat="1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2:13" s="3" customFormat="1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2:13" s="3" customFormat="1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2:13" s="3" customFormat="1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 s="3" customFormat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 s="3" customForma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2:13" s="3" customFormat="1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2:13" s="3" customFormat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2:13" s="3" customForma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2:13" s="3" customForma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2:13" s="3" customFormat="1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2:13" s="3" customForma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2:13" s="3" customForma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2:13" s="3" customForma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2:13" s="3" customFormat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2:13" s="3" customForma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2:13" s="3" customFormat="1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2:13" s="3" customFormat="1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2:13" s="3" customFormat="1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2:13" s="3" customFormat="1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2:13" s="3" customFormat="1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2:13" s="3" customFormat="1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2:13" s="3" customFormat="1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2:13" s="3" customFormat="1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 s="3" customFormat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2:13" s="3" customFormat="1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2:13" s="3" customFormat="1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2:13" s="3" customFormat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2:13" s="3" customFormat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2:13" s="3" customFormat="1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2:13" s="3" customFormat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2:13" s="3" customFormat="1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2:13" s="3" customFormat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2:13" s="3" customFormat="1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2:13" s="3" customFormat="1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2:13" s="3" customFormat="1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2:13" s="3" customFormat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2:13" s="3" customFormat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2:13" s="3" customFormat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2:13" s="3" customFormat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2:13" s="3" customFormat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2:13" s="3" customFormat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2:13" s="3" customFormat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2:13" s="3" customFormat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2:13" s="3" customFormat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2:13" s="3" customFormat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2:13" s="3" customFormat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2:13" s="3" customFormat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2:13" s="3" customFormat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2:13" s="3" customForma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2:13" s="3" customForma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2:13" s="3" customForma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2:13" s="3" customFormat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2:13" s="3" customFormat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2:13" s="3" customFormat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2:13" s="3" customFormat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2:13" s="3" customForma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2:13" s="3" customFormat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2:13" s="3" customFormat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2:13" s="3" customFormat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2:13" s="3" customFormat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2:13" s="3" customForma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2:13" s="3" customFormat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2:13" s="3" customFormat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2:13" s="3" customFormat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2:13" s="3" customFormat="1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2:13" s="3" customFormat="1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2:13" s="3" customFormat="1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2:13" s="3" customFormat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2:13" s="3" customFormat="1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2:13" s="3" customFormat="1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2:13" s="3" customFormat="1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2:13" s="3" customFormat="1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2:13" s="3" customFormat="1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2:13" s="3" customFormat="1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2:13" s="3" customFormat="1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2:13" s="3" customFormat="1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2:13" s="3" customFormat="1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2:13" s="3" customFormat="1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2:13" s="3" customFormat="1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2:13" s="3" customFormat="1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2:13" s="3" customFormat="1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2:13" s="3" customFormat="1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2:13" s="3" customFormat="1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2:13" s="3" customFormat="1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2:13" s="3" customFormat="1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2:13" s="3" customFormat="1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2:13" s="3" customFormat="1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2:13" s="3" customFormat="1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2:13" s="3" customFormat="1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2:13" s="3" customFormat="1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2:13" s="3" customFormat="1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2:13" s="3" customFormat="1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2:13" s="3" customFormat="1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2:13" s="3" customFormat="1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2:13" s="3" customFormat="1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2:13" s="3" customFormat="1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2:13" s="3" customFormat="1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2:13" s="3" customFormat="1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2:13" s="3" customFormat="1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2:13" s="3" customFormat="1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2:13" s="3" customFormat="1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2:13" s="3" customFormat="1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2:13" s="3" customFormat="1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2:13" s="3" customFormat="1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2:13" s="3" customFormat="1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2:13" s="3" customFormat="1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2:13" s="3" customFormat="1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2:13" s="3" customFormat="1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2:13" s="3" customFormat="1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2:13" s="3" customFormat="1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2:13" s="3" customFormat="1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2:13" s="3" customFormat="1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2:13" s="3" customFormat="1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2:13" s="3" customFormat="1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2:13" s="3" customFormat="1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2:13" s="3" customFormat="1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2:13" s="3" customFormat="1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2:13" s="3" customFormat="1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2:13" s="3" customFormat="1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2:13" s="3" customFormat="1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2:13" s="3" customFormat="1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2:13" s="3" customFormat="1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2:13" s="3" customFormat="1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2:13" s="3" customFormat="1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2:13" s="3" customFormat="1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2:13" s="3" customFormat="1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2:13" s="3" customFormat="1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2:13" s="3" customFormat="1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2:13" s="3" customFormat="1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2:13" s="3" customFormat="1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2:13" s="3" customFormat="1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2:13" s="3" customFormat="1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2:13" s="3" customFormat="1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2:13" s="3" customFormat="1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2:13" s="3" customFormat="1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2:13" s="3" customFormat="1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2:13" s="3" customFormat="1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2:13" s="3" customFormat="1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2:13" s="3" customFormat="1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2:13" s="3" customFormat="1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2:13" s="3" customFormat="1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2:13" s="3" customFormat="1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2:13" s="3" customFormat="1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2:13" s="3" customFormat="1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2:13" s="3" customFormat="1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2:13" s="3" customFormat="1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2:13" s="3" customFormat="1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2:13" s="3" customFormat="1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2:13" s="3" customFormat="1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2:13" s="3" customFormat="1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2:13" s="3" customFormat="1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2:13" s="3" customFormat="1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2:13" s="3" customFormat="1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2:13" s="3" customFormat="1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2:13" s="3" customFormat="1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2:13" s="3" customFormat="1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2:13" s="3" customFormat="1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2:13" s="3" customFormat="1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2:13" s="3" customFormat="1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2:13" s="3" customFormat="1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2:13" s="3" customFormat="1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2:13" s="3" customFormat="1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2:13" s="3" customFormat="1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2:13" s="3" customFormat="1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2:13" s="3" customFormat="1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2:13" s="3" customFormat="1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2:13" s="3" customFormat="1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2:13" s="3" customFormat="1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2:13" s="3" customFormat="1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2:13" s="3" customFormat="1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2:13" s="3" customFormat="1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2:13" s="3" customFormat="1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2:13" s="3" customFormat="1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2:13" s="3" customFormat="1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2:13" s="3" customFormat="1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2:13" s="3" customFormat="1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2:13" s="3" customFormat="1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2:13" s="3" customFormat="1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2:13" s="3" customFormat="1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2:13" s="3" customFormat="1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2:13" s="3" customFormat="1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2:13" s="3" customFormat="1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2:13" s="3" customFormat="1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2:13" s="3" customFormat="1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2:13" s="3" customFormat="1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2:13" s="3" customFormat="1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2:13" s="3" customFormat="1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2:13" s="3" customFormat="1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2:13" s="3" customFormat="1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2:13" s="3" customFormat="1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2:13" s="3" customFormat="1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2:13" s="3" customFormat="1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2:13" s="3" customFormat="1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2:13" s="3" customFormat="1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2:13" s="3" customFormat="1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2:13" s="3" customFormat="1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2:13" s="3" customFormat="1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2:13" s="3" customFormat="1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2:13" s="3" customFormat="1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2:13" s="3" customFormat="1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2:13" s="3" customFormat="1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2:13" s="3" customFormat="1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2:13" s="3" customFormat="1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2:13" s="3" customFormat="1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2:13" s="3" customFormat="1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2:13" s="3" customFormat="1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2:13" s="3" customFormat="1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2:13" s="3" customFormat="1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2:13" s="3" customFormat="1" x14ac:dyDescent="0.2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2:13" s="3" customFormat="1" x14ac:dyDescent="0.2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2:13" s="3" customFormat="1" x14ac:dyDescent="0.2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2:13" s="3" customFormat="1" x14ac:dyDescent="0.2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2:13" s="3" customFormat="1" x14ac:dyDescent="0.2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2:13" s="3" customFormat="1" x14ac:dyDescent="0.2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2:13" s="3" customFormat="1" x14ac:dyDescent="0.2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2:13" s="3" customFormat="1" x14ac:dyDescent="0.2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2:13" s="3" customFormat="1" x14ac:dyDescent="0.2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2:13" s="3" customFormat="1" x14ac:dyDescent="0.2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2:13" s="3" customFormat="1" x14ac:dyDescent="0.2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2:13" s="3" customFormat="1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2:13" s="3" customFormat="1" x14ac:dyDescent="0.2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2:13" s="3" customFormat="1" x14ac:dyDescent="0.2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2:13" s="3" customFormat="1" x14ac:dyDescent="0.2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2:13" s="3" customFormat="1" x14ac:dyDescent="0.2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2:13" s="3" customFormat="1" x14ac:dyDescent="0.2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2:13" s="3" customFormat="1" x14ac:dyDescent="0.2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2:13" s="3" customFormat="1" x14ac:dyDescent="0.2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2:13" s="3" customFormat="1" x14ac:dyDescent="0.2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2:13" s="3" customFormat="1" x14ac:dyDescent="0.2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2:13" s="3" customFormat="1" x14ac:dyDescent="0.2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2:13" s="3" customFormat="1" x14ac:dyDescent="0.2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2:13" s="3" customFormat="1" x14ac:dyDescent="0.2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2:13" s="3" customFormat="1" x14ac:dyDescent="0.2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2:13" s="3" customFormat="1" x14ac:dyDescent="0.2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2:13" s="3" customFormat="1" x14ac:dyDescent="0.2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2:13" s="3" customFormat="1" x14ac:dyDescent="0.2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2:13" s="3" customFormat="1" x14ac:dyDescent="0.2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2:13" s="3" customFormat="1" x14ac:dyDescent="0.2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2:13" s="3" customFormat="1" x14ac:dyDescent="0.2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2:13" s="3" customFormat="1" x14ac:dyDescent="0.2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2:13" s="3" customFormat="1" x14ac:dyDescent="0.2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2:13" s="3" customFormat="1" x14ac:dyDescent="0.2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2:13" s="3" customFormat="1" x14ac:dyDescent="0.2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2:13" s="3" customFormat="1" x14ac:dyDescent="0.2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2:13" s="3" customFormat="1" x14ac:dyDescent="0.2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2:13" s="3" customFormat="1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2:13" s="3" customFormat="1" x14ac:dyDescent="0.2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2:13" s="3" customFormat="1" x14ac:dyDescent="0.2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2:13" s="3" customFormat="1" x14ac:dyDescent="0.2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2:13" s="3" customFormat="1" x14ac:dyDescent="0.2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2:13" s="3" customFormat="1" x14ac:dyDescent="0.2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2:13" s="3" customFormat="1" x14ac:dyDescent="0.2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2:13" s="3" customFormat="1" x14ac:dyDescent="0.2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2:13" s="3" customFormat="1" x14ac:dyDescent="0.2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2:13" s="3" customFormat="1" x14ac:dyDescent="0.2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2:13" s="3" customFormat="1" x14ac:dyDescent="0.2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2:13" s="3" customFormat="1" x14ac:dyDescent="0.2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2:13" s="3" customFormat="1" x14ac:dyDescent="0.2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2:13" s="3" customFormat="1" x14ac:dyDescent="0.2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2:13" s="3" customFormat="1" x14ac:dyDescent="0.2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2:13" s="3" customFormat="1" x14ac:dyDescent="0.2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2:13" s="3" customFormat="1" x14ac:dyDescent="0.2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2:13" s="3" customFormat="1" x14ac:dyDescent="0.2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2:13" s="3" customFormat="1" x14ac:dyDescent="0.2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2:13" s="3" customFormat="1" x14ac:dyDescent="0.2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2:13" s="3" customFormat="1" x14ac:dyDescent="0.2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2:13" s="3" customFormat="1" x14ac:dyDescent="0.2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2:13" s="3" customFormat="1" x14ac:dyDescent="0.2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2:13" s="3" customFormat="1" x14ac:dyDescent="0.2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2:13" s="3" customFormat="1" x14ac:dyDescent="0.2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2:13" s="3" customFormat="1" x14ac:dyDescent="0.2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2:13" s="3" customFormat="1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2:13" s="3" customFormat="1" x14ac:dyDescent="0.2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2:13" s="3" customFormat="1" x14ac:dyDescent="0.2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2:13" s="3" customFormat="1" x14ac:dyDescent="0.2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2:13" s="3" customFormat="1" x14ac:dyDescent="0.2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2:13" s="3" customFormat="1" x14ac:dyDescent="0.2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2:13" s="3" customFormat="1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2:13" s="3" customFormat="1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2:13" s="3" customFormat="1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2:13" s="3" customFormat="1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2:13" s="3" customFormat="1" x14ac:dyDescent="0.2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2:13" s="3" customFormat="1" x14ac:dyDescent="0.2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2:13" s="3" customFormat="1" x14ac:dyDescent="0.2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2:13" s="3" customFormat="1" x14ac:dyDescent="0.2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2:13" s="3" customFormat="1" x14ac:dyDescent="0.2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2:13" s="3" customFormat="1" x14ac:dyDescent="0.2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2:13" s="3" customFormat="1" x14ac:dyDescent="0.2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2:13" s="3" customFormat="1" x14ac:dyDescent="0.2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2:13" s="3" customFormat="1" x14ac:dyDescent="0.2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2:13" s="3" customFormat="1" x14ac:dyDescent="0.2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2:13" s="3" customFormat="1" x14ac:dyDescent="0.2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2:13" s="3" customFormat="1" x14ac:dyDescent="0.2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2:13" s="3" customFormat="1" x14ac:dyDescent="0.2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2:13" s="3" customFormat="1" x14ac:dyDescent="0.2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2:13" s="3" customFormat="1" x14ac:dyDescent="0.2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2:13" s="3" customFormat="1" x14ac:dyDescent="0.2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2:13" s="3" customFormat="1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2:13" s="3" customFormat="1" x14ac:dyDescent="0.2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2:13" s="3" customFormat="1" x14ac:dyDescent="0.2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2:13" s="3" customFormat="1" x14ac:dyDescent="0.2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2:13" s="3" customFormat="1" x14ac:dyDescent="0.2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2:13" s="3" customFormat="1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2:13" s="3" customFormat="1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2:13" s="3" customFormat="1" x14ac:dyDescent="0.2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2:13" s="3" customFormat="1" x14ac:dyDescent="0.2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2:13" s="3" customFormat="1" x14ac:dyDescent="0.2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2:13" s="3" customFormat="1" x14ac:dyDescent="0.2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2:13" s="3" customFormat="1" x14ac:dyDescent="0.2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2:13" s="3" customFormat="1" x14ac:dyDescent="0.2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2:13" s="3" customFormat="1" x14ac:dyDescent="0.2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2:13" s="3" customFormat="1" x14ac:dyDescent="0.2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2:13" s="3" customFormat="1" x14ac:dyDescent="0.2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2:13" s="3" customFormat="1" x14ac:dyDescent="0.2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2:13" s="3" customFormat="1" x14ac:dyDescent="0.2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2:13" s="3" customFormat="1" x14ac:dyDescent="0.2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2:13" s="3" customFormat="1" x14ac:dyDescent="0.2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2:13" s="3" customFormat="1" x14ac:dyDescent="0.2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2:13" s="3" customFormat="1" x14ac:dyDescent="0.2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2:13" s="3" customFormat="1" x14ac:dyDescent="0.2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2:13" s="3" customFormat="1" x14ac:dyDescent="0.2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2:13" s="3" customFormat="1" x14ac:dyDescent="0.2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2:13" s="3" customFormat="1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2:13" s="3" customFormat="1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2:13" s="3" customFormat="1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2:13" s="3" customFormat="1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2:13" s="3" customFormat="1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2:13" s="3" customFormat="1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2:13" s="3" customFormat="1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2:13" s="3" customFormat="1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2:13" s="3" customFormat="1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2:13" s="3" customFormat="1" x14ac:dyDescent="0.2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2:13" s="3" customFormat="1" x14ac:dyDescent="0.2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2:13" s="3" customFormat="1" x14ac:dyDescent="0.2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2:13" s="3" customFormat="1" x14ac:dyDescent="0.2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2:13" s="3" customFormat="1" x14ac:dyDescent="0.2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2:13" s="3" customFormat="1" x14ac:dyDescent="0.2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2:13" s="3" customFormat="1" x14ac:dyDescent="0.2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2:13" s="3" customFormat="1" x14ac:dyDescent="0.2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2:13" s="3" customFormat="1" x14ac:dyDescent="0.2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2:13" s="3" customFormat="1" x14ac:dyDescent="0.2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2:13" s="3" customFormat="1" x14ac:dyDescent="0.2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2:13" s="3" customFormat="1" x14ac:dyDescent="0.2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2:13" s="3" customFormat="1" x14ac:dyDescent="0.2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2:13" s="3" customFormat="1" x14ac:dyDescent="0.2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2:13" s="3" customFormat="1" x14ac:dyDescent="0.2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2:13" s="3" customFormat="1" x14ac:dyDescent="0.2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2:13" s="3" customFormat="1" x14ac:dyDescent="0.2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2:13" s="3" customFormat="1" x14ac:dyDescent="0.2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2:13" s="3" customFormat="1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2:13" s="3" customFormat="1" x14ac:dyDescent="0.2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2:13" s="3" customFormat="1" x14ac:dyDescent="0.2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2:13" s="3" customFormat="1" x14ac:dyDescent="0.2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2:13" s="3" customFormat="1" x14ac:dyDescent="0.2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2:13" s="3" customFormat="1" x14ac:dyDescent="0.2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2:13" s="3" customFormat="1" x14ac:dyDescent="0.2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2:13" s="3" customFormat="1" x14ac:dyDescent="0.2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2:13" s="3" customFormat="1" x14ac:dyDescent="0.2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2:13" s="3" customFormat="1" x14ac:dyDescent="0.2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2:13" s="3" customFormat="1" x14ac:dyDescent="0.2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2:13" s="3" customFormat="1" x14ac:dyDescent="0.2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2:13" s="3" customFormat="1" x14ac:dyDescent="0.2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2:13" s="3" customFormat="1" x14ac:dyDescent="0.2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2:13" s="3" customFormat="1" x14ac:dyDescent="0.2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2:13" s="3" customFormat="1" x14ac:dyDescent="0.2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2:13" s="3" customFormat="1" x14ac:dyDescent="0.2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2:13" s="3" customFormat="1" x14ac:dyDescent="0.2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2:13" s="3" customFormat="1" x14ac:dyDescent="0.2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2:13" s="3" customFormat="1" x14ac:dyDescent="0.2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2:13" s="3" customFormat="1" x14ac:dyDescent="0.2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2:13" s="3" customFormat="1" x14ac:dyDescent="0.2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2:13" s="3" customFormat="1" x14ac:dyDescent="0.2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2:13" s="3" customFormat="1" x14ac:dyDescent="0.2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2:13" s="3" customFormat="1" x14ac:dyDescent="0.2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2:13" s="3" customFormat="1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2:13" s="3" customFormat="1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2:13" s="3" customFormat="1" x14ac:dyDescent="0.2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2:13" s="3" customFormat="1" x14ac:dyDescent="0.2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2:13" s="3" customFormat="1" x14ac:dyDescent="0.2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2:13" s="3" customFormat="1" x14ac:dyDescent="0.2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2:13" s="3" customFormat="1" x14ac:dyDescent="0.2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2:13" s="3" customFormat="1" x14ac:dyDescent="0.2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2:13" s="3" customFormat="1" x14ac:dyDescent="0.2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2:13" s="3" customFormat="1" x14ac:dyDescent="0.2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2:13" s="3" customFormat="1" x14ac:dyDescent="0.2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2:13" s="3" customFormat="1" x14ac:dyDescent="0.2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2:13" s="3" customFormat="1" x14ac:dyDescent="0.2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2:13" s="3" customFormat="1" x14ac:dyDescent="0.2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2:13" s="3" customFormat="1" x14ac:dyDescent="0.2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2:13" s="3" customFormat="1" x14ac:dyDescent="0.2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2:13" s="3" customFormat="1" x14ac:dyDescent="0.2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2:13" s="3" customFormat="1" x14ac:dyDescent="0.2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2:13" s="3" customFormat="1" x14ac:dyDescent="0.2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2:13" s="3" customFormat="1" x14ac:dyDescent="0.2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2:13" s="3" customFormat="1" x14ac:dyDescent="0.2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2:13" s="3" customFormat="1" x14ac:dyDescent="0.2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2:13" s="3" customFormat="1" x14ac:dyDescent="0.2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2:13" s="3" customFormat="1" x14ac:dyDescent="0.2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2:13" s="3" customFormat="1" x14ac:dyDescent="0.2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2:13" s="3" customFormat="1" x14ac:dyDescent="0.2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2:13" s="3" customFormat="1" x14ac:dyDescent="0.2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2:13" s="3" customFormat="1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2:13" s="3" customFormat="1" x14ac:dyDescent="0.2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2:13" s="3" customFormat="1" x14ac:dyDescent="0.2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2:13" s="3" customFormat="1" x14ac:dyDescent="0.2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2:13" s="3" customFormat="1" x14ac:dyDescent="0.2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2:13" s="3" customFormat="1" x14ac:dyDescent="0.2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2:13" s="3" customFormat="1" x14ac:dyDescent="0.2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2:13" s="3" customFormat="1" x14ac:dyDescent="0.2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2:13" s="3" customFormat="1" x14ac:dyDescent="0.2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2:13" s="3" customFormat="1" x14ac:dyDescent="0.2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2:13" s="3" customFormat="1" x14ac:dyDescent="0.2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2:13" s="3" customFormat="1" x14ac:dyDescent="0.2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2:13" s="3" customFormat="1" x14ac:dyDescent="0.2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2:13" s="3" customFormat="1" x14ac:dyDescent="0.2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2:13" s="3" customFormat="1" x14ac:dyDescent="0.2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2:13" s="3" customFormat="1" x14ac:dyDescent="0.2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2:13" s="3" customFormat="1" x14ac:dyDescent="0.2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2:13" s="3" customFormat="1" x14ac:dyDescent="0.2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2:13" s="3" customFormat="1" x14ac:dyDescent="0.2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2:13" s="3" customFormat="1" x14ac:dyDescent="0.2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2:13" s="3" customFormat="1" x14ac:dyDescent="0.2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2:13" s="3" customFormat="1" x14ac:dyDescent="0.2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2:13" s="3" customFormat="1" x14ac:dyDescent="0.2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2:13" s="3" customFormat="1" x14ac:dyDescent="0.2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2:13" s="3" customFormat="1" x14ac:dyDescent="0.2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2:13" s="3" customFormat="1" x14ac:dyDescent="0.2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2:13" s="3" customFormat="1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2:13" s="3" customFormat="1" x14ac:dyDescent="0.2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2:13" s="3" customFormat="1" x14ac:dyDescent="0.2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2:13" s="3" customFormat="1" x14ac:dyDescent="0.2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2:13" s="3" customFormat="1" x14ac:dyDescent="0.2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2:13" s="3" customFormat="1" x14ac:dyDescent="0.2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2:13" s="3" customFormat="1" x14ac:dyDescent="0.2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2:13" s="3" customFormat="1" x14ac:dyDescent="0.2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2:13" s="3" customFormat="1" x14ac:dyDescent="0.2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2:13" s="3" customFormat="1" x14ac:dyDescent="0.2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2:13" s="3" customFormat="1" x14ac:dyDescent="0.2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2:13" s="3" customFormat="1" x14ac:dyDescent="0.2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2:13" s="3" customFormat="1" x14ac:dyDescent="0.2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2:13" s="3" customFormat="1" x14ac:dyDescent="0.2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2:13" s="3" customFormat="1" x14ac:dyDescent="0.2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2:13" s="3" customFormat="1" x14ac:dyDescent="0.2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2:13" s="3" customFormat="1" x14ac:dyDescent="0.2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2:13" s="3" customFormat="1" x14ac:dyDescent="0.2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2:13" s="3" customFormat="1" x14ac:dyDescent="0.2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2:13" s="3" customFormat="1" x14ac:dyDescent="0.2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2:13" s="3" customFormat="1" x14ac:dyDescent="0.2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2:13" s="3" customFormat="1" x14ac:dyDescent="0.2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2:13" s="3" customFormat="1" x14ac:dyDescent="0.2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2:13" s="3" customFormat="1" x14ac:dyDescent="0.2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2:13" s="3" customFormat="1" x14ac:dyDescent="0.2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2:13" s="3" customFormat="1" x14ac:dyDescent="0.2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2:13" s="3" customFormat="1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2:13" s="3" customFormat="1" x14ac:dyDescent="0.2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2:13" s="3" customFormat="1" x14ac:dyDescent="0.2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2:13" s="3" customFormat="1" x14ac:dyDescent="0.2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2:13" s="3" customFormat="1" x14ac:dyDescent="0.2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2:13" s="3" customFormat="1" x14ac:dyDescent="0.2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2:13" s="3" customFormat="1" x14ac:dyDescent="0.2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2:13" s="3" customFormat="1" x14ac:dyDescent="0.2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2:13" s="3" customFormat="1" x14ac:dyDescent="0.2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2:13" s="3" customFormat="1" x14ac:dyDescent="0.2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2:13" s="3" customFormat="1" x14ac:dyDescent="0.2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2:13" s="3" customFormat="1" x14ac:dyDescent="0.2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2:13" s="3" customFormat="1" x14ac:dyDescent="0.2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2:13" s="3" customFormat="1" x14ac:dyDescent="0.2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2:13" s="3" customFormat="1" x14ac:dyDescent="0.2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2:13" s="3" customFormat="1" x14ac:dyDescent="0.2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2:13" s="3" customFormat="1" x14ac:dyDescent="0.2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2:13" s="3" customFormat="1" x14ac:dyDescent="0.2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2:13" s="3" customFormat="1" x14ac:dyDescent="0.2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2:13" s="3" customFormat="1" x14ac:dyDescent="0.2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2:13" s="3" customFormat="1" x14ac:dyDescent="0.2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2:13" s="3" customFormat="1" x14ac:dyDescent="0.2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2:13" s="3" customFormat="1" x14ac:dyDescent="0.2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2:13" s="3" customFormat="1" x14ac:dyDescent="0.2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2:13" s="3" customFormat="1" x14ac:dyDescent="0.2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2:13" s="3" customFormat="1" x14ac:dyDescent="0.2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2:13" s="3" customFormat="1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2:13" s="3" customFormat="1" x14ac:dyDescent="0.2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2:13" s="3" customFormat="1" x14ac:dyDescent="0.2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2:13" s="3" customFormat="1" x14ac:dyDescent="0.2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2:13" s="3" customFormat="1" x14ac:dyDescent="0.2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2:13" s="3" customFormat="1" x14ac:dyDescent="0.2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2:13" s="3" customFormat="1" x14ac:dyDescent="0.2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2:13" s="3" customFormat="1" x14ac:dyDescent="0.2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2:13" s="3" customFormat="1" x14ac:dyDescent="0.2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2:13" s="3" customFormat="1" x14ac:dyDescent="0.2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2:13" s="3" customFormat="1" x14ac:dyDescent="0.2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2:13" s="3" customFormat="1" x14ac:dyDescent="0.2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2:13" s="3" customFormat="1" x14ac:dyDescent="0.2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2:13" s="3" customFormat="1" x14ac:dyDescent="0.2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2:13" s="3" customFormat="1" x14ac:dyDescent="0.2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2:13" s="3" customFormat="1" x14ac:dyDescent="0.2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2:13" s="3" customFormat="1" x14ac:dyDescent="0.2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2:13" s="3" customFormat="1" x14ac:dyDescent="0.2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2:13" s="3" customFormat="1" x14ac:dyDescent="0.2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2:13" s="3" customFormat="1" x14ac:dyDescent="0.2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2:13" s="3" customFormat="1" x14ac:dyDescent="0.2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2:13" s="3" customFormat="1" x14ac:dyDescent="0.2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2:13" s="3" customFormat="1" x14ac:dyDescent="0.2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2:13" s="3" customFormat="1" x14ac:dyDescent="0.2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2:13" s="3" customFormat="1" x14ac:dyDescent="0.2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2:13" s="3" customFormat="1" x14ac:dyDescent="0.2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2:13" s="3" customFormat="1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2:13" s="3" customFormat="1" x14ac:dyDescent="0.2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2:13" s="3" customFormat="1" x14ac:dyDescent="0.2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2:13" s="3" customFormat="1" x14ac:dyDescent="0.2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2:13" s="3" customFormat="1" x14ac:dyDescent="0.2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2:13" s="3" customFormat="1" x14ac:dyDescent="0.2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2:13" s="3" customFormat="1" x14ac:dyDescent="0.2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2:13" s="3" customFormat="1" x14ac:dyDescent="0.2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2:13" s="3" customFormat="1" x14ac:dyDescent="0.2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2:13" s="3" customFormat="1" x14ac:dyDescent="0.2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2:13" s="3" customFormat="1" x14ac:dyDescent="0.2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2:13" s="3" customFormat="1" x14ac:dyDescent="0.2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2:13" s="3" customFormat="1" x14ac:dyDescent="0.2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2:13" s="3" customFormat="1" x14ac:dyDescent="0.2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2:13" s="3" customFormat="1" x14ac:dyDescent="0.2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2:13" s="3" customFormat="1" x14ac:dyDescent="0.2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2:13" s="3" customFormat="1" x14ac:dyDescent="0.2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2:13" s="3" customFormat="1" x14ac:dyDescent="0.2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2:13" s="3" customFormat="1" x14ac:dyDescent="0.2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2:13" s="3" customFormat="1" x14ac:dyDescent="0.2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2:13" s="3" customFormat="1" x14ac:dyDescent="0.2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2:13" s="3" customFormat="1" x14ac:dyDescent="0.2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2:13" s="3" customFormat="1" x14ac:dyDescent="0.2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2:13" s="3" customFormat="1" x14ac:dyDescent="0.2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2:13" s="3" customFormat="1" x14ac:dyDescent="0.2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2:13" s="3" customFormat="1" x14ac:dyDescent="0.2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2:13" s="3" customFormat="1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2:13" s="3" customFormat="1" x14ac:dyDescent="0.2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2:13" s="3" customFormat="1" x14ac:dyDescent="0.2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2:13" s="3" customFormat="1" x14ac:dyDescent="0.2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2:13" s="3" customFormat="1" x14ac:dyDescent="0.2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2:13" s="3" customFormat="1" x14ac:dyDescent="0.2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2:13" s="3" customFormat="1" x14ac:dyDescent="0.2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2:13" s="3" customFormat="1" x14ac:dyDescent="0.2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2:13" s="3" customFormat="1" x14ac:dyDescent="0.2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2:13" s="3" customFormat="1" x14ac:dyDescent="0.2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2:13" s="3" customFormat="1" x14ac:dyDescent="0.2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2:13" s="3" customFormat="1" x14ac:dyDescent="0.2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2:13" s="3" customFormat="1" x14ac:dyDescent="0.2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2:13" s="3" customFormat="1" x14ac:dyDescent="0.2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2:13" s="3" customFormat="1" x14ac:dyDescent="0.2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2:13" s="3" customFormat="1" x14ac:dyDescent="0.2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2:13" s="3" customFormat="1" x14ac:dyDescent="0.2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2:13" s="3" customFormat="1" x14ac:dyDescent="0.2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2:13" s="3" customFormat="1" x14ac:dyDescent="0.2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2:13" s="3" customFormat="1" x14ac:dyDescent="0.2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2:13" s="3" customFormat="1" x14ac:dyDescent="0.2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2:13" s="3" customFormat="1" x14ac:dyDescent="0.2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2:13" s="3" customFormat="1" x14ac:dyDescent="0.2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2:13" s="3" customFormat="1" x14ac:dyDescent="0.2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2:13" s="3" customFormat="1" x14ac:dyDescent="0.2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2:13" s="3" customFormat="1" x14ac:dyDescent="0.2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2:13" s="3" customFormat="1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2:13" s="3" customFormat="1" x14ac:dyDescent="0.2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2:13" s="3" customFormat="1" x14ac:dyDescent="0.2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2:13" s="3" customFormat="1" x14ac:dyDescent="0.2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2:13" s="3" customFormat="1" x14ac:dyDescent="0.2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2:13" s="3" customFormat="1" x14ac:dyDescent="0.2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</row>
    <row r="642" spans="2:13" s="3" customFormat="1" x14ac:dyDescent="0.2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2:13" s="3" customFormat="1" x14ac:dyDescent="0.2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</row>
    <row r="644" spans="2:13" s="3" customFormat="1" x14ac:dyDescent="0.2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</row>
    <row r="645" spans="2:13" s="3" customFormat="1" x14ac:dyDescent="0.2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</row>
    <row r="646" spans="2:13" s="3" customFormat="1" x14ac:dyDescent="0.2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</row>
    <row r="647" spans="2:13" s="3" customFormat="1" x14ac:dyDescent="0.2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</row>
    <row r="648" spans="2:13" s="3" customFormat="1" x14ac:dyDescent="0.2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</row>
    <row r="649" spans="2:13" s="3" customFormat="1" x14ac:dyDescent="0.2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</row>
    <row r="650" spans="2:13" s="3" customFormat="1" x14ac:dyDescent="0.2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</row>
    <row r="651" spans="2:13" s="3" customFormat="1" x14ac:dyDescent="0.2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</row>
    <row r="652" spans="2:13" s="3" customFormat="1" x14ac:dyDescent="0.2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</row>
    <row r="653" spans="2:13" s="3" customFormat="1" x14ac:dyDescent="0.2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</row>
    <row r="654" spans="2:13" s="3" customFormat="1" x14ac:dyDescent="0.2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</row>
    <row r="655" spans="2:13" s="3" customFormat="1" x14ac:dyDescent="0.2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</row>
    <row r="656" spans="2:13" s="3" customFormat="1" x14ac:dyDescent="0.2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</row>
    <row r="657" spans="2:13" s="3" customFormat="1" x14ac:dyDescent="0.2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</row>
    <row r="658" spans="2:13" s="3" customFormat="1" x14ac:dyDescent="0.2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</row>
    <row r="659" spans="2:13" s="3" customFormat="1" x14ac:dyDescent="0.2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</row>
    <row r="660" spans="2:13" s="3" customFormat="1" x14ac:dyDescent="0.2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</row>
    <row r="661" spans="2:13" s="3" customFormat="1" x14ac:dyDescent="0.2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</row>
    <row r="662" spans="2:13" s="3" customFormat="1" x14ac:dyDescent="0.2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</row>
    <row r="663" spans="2:13" s="3" customFormat="1" x14ac:dyDescent="0.2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</row>
    <row r="664" spans="2:13" s="3" customFormat="1" x14ac:dyDescent="0.2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</row>
    <row r="665" spans="2:13" s="3" customFormat="1" x14ac:dyDescent="0.2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</row>
    <row r="666" spans="2:13" s="3" customFormat="1" x14ac:dyDescent="0.2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</row>
    <row r="667" spans="2:13" s="3" customFormat="1" x14ac:dyDescent="0.2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</row>
    <row r="668" spans="2:13" s="3" customFormat="1" x14ac:dyDescent="0.2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</row>
    <row r="669" spans="2:13" s="3" customFormat="1" x14ac:dyDescent="0.2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</row>
    <row r="670" spans="2:13" s="3" customFormat="1" x14ac:dyDescent="0.2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2:13" s="3" customFormat="1" x14ac:dyDescent="0.2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</row>
    <row r="672" spans="2:13" s="3" customFormat="1" x14ac:dyDescent="0.2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2:13" s="3" customFormat="1" x14ac:dyDescent="0.2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</row>
    <row r="674" spans="2:13" s="3" customFormat="1" x14ac:dyDescent="0.2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</row>
    <row r="675" spans="2:13" s="3" customFormat="1" x14ac:dyDescent="0.2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</row>
    <row r="676" spans="2:13" s="3" customFormat="1" x14ac:dyDescent="0.2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</row>
    <row r="677" spans="2:13" s="3" customFormat="1" x14ac:dyDescent="0.2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</row>
    <row r="678" spans="2:13" s="3" customFormat="1" x14ac:dyDescent="0.2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</row>
    <row r="679" spans="2:13" s="3" customFormat="1" x14ac:dyDescent="0.2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</row>
    <row r="680" spans="2:13" s="3" customFormat="1" x14ac:dyDescent="0.2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</row>
    <row r="681" spans="2:13" s="3" customFormat="1" x14ac:dyDescent="0.2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</row>
    <row r="682" spans="2:13" s="3" customFormat="1" x14ac:dyDescent="0.2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</row>
    <row r="683" spans="2:13" s="3" customFormat="1" x14ac:dyDescent="0.2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</row>
    <row r="684" spans="2:13" s="3" customFormat="1" x14ac:dyDescent="0.2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</row>
    <row r="685" spans="2:13" s="3" customFormat="1" x14ac:dyDescent="0.2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</row>
    <row r="686" spans="2:13" s="3" customFormat="1" x14ac:dyDescent="0.2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</row>
    <row r="687" spans="2:13" s="3" customFormat="1" x14ac:dyDescent="0.2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</row>
    <row r="688" spans="2:13" s="3" customFormat="1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</row>
    <row r="689" spans="2:13" s="3" customFormat="1" x14ac:dyDescent="0.2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</row>
    <row r="690" spans="2:13" s="3" customFormat="1" x14ac:dyDescent="0.2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</row>
    <row r="691" spans="2:13" s="3" customFormat="1" x14ac:dyDescent="0.2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</row>
    <row r="692" spans="2:13" s="3" customFormat="1" x14ac:dyDescent="0.2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</row>
    <row r="693" spans="2:13" s="3" customFormat="1" x14ac:dyDescent="0.2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</row>
    <row r="694" spans="2:13" s="3" customFormat="1" x14ac:dyDescent="0.2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</row>
    <row r="695" spans="2:13" s="3" customFormat="1" x14ac:dyDescent="0.2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</row>
    <row r="696" spans="2:13" s="3" customFormat="1" x14ac:dyDescent="0.2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</row>
    <row r="697" spans="2:13" s="3" customFormat="1" x14ac:dyDescent="0.2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</row>
    <row r="698" spans="2:13" s="3" customFormat="1" x14ac:dyDescent="0.2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2:13" s="3" customFormat="1" x14ac:dyDescent="0.2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</row>
    <row r="700" spans="2:13" s="3" customFormat="1" x14ac:dyDescent="0.2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</row>
    <row r="701" spans="2:13" s="3" customFormat="1" x14ac:dyDescent="0.2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</row>
    <row r="702" spans="2:13" s="3" customFormat="1" x14ac:dyDescent="0.2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</row>
    <row r="703" spans="2:13" s="3" customFormat="1" x14ac:dyDescent="0.2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</row>
    <row r="704" spans="2:13" s="3" customFormat="1" x14ac:dyDescent="0.2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</row>
    <row r="705" spans="2:13" s="3" customFormat="1" x14ac:dyDescent="0.2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</row>
    <row r="706" spans="2:13" s="3" customFormat="1" x14ac:dyDescent="0.2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</row>
    <row r="707" spans="2:13" s="3" customFormat="1" x14ac:dyDescent="0.2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</row>
    <row r="708" spans="2:13" s="3" customFormat="1" x14ac:dyDescent="0.2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</row>
    <row r="709" spans="2:13" s="3" customFormat="1" x14ac:dyDescent="0.2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</row>
    <row r="710" spans="2:13" s="3" customFormat="1" x14ac:dyDescent="0.2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</row>
    <row r="711" spans="2:13" s="3" customFormat="1" x14ac:dyDescent="0.2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</row>
    <row r="712" spans="2:13" s="3" customFormat="1" x14ac:dyDescent="0.2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</row>
    <row r="713" spans="2:13" s="3" customFormat="1" x14ac:dyDescent="0.2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</row>
    <row r="714" spans="2:13" s="3" customFormat="1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</row>
    <row r="715" spans="2:13" s="3" customFormat="1" x14ac:dyDescent="0.2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</row>
    <row r="716" spans="2:13" s="3" customFormat="1" x14ac:dyDescent="0.2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</row>
    <row r="717" spans="2:13" s="3" customFormat="1" x14ac:dyDescent="0.2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</row>
    <row r="718" spans="2:13" s="3" customFormat="1" x14ac:dyDescent="0.2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</row>
    <row r="719" spans="2:13" s="3" customFormat="1" x14ac:dyDescent="0.2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</row>
    <row r="720" spans="2:13" s="3" customFormat="1" x14ac:dyDescent="0.2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</row>
    <row r="721" spans="2:13" s="3" customFormat="1" x14ac:dyDescent="0.2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</row>
    <row r="722" spans="2:13" s="3" customFormat="1" x14ac:dyDescent="0.2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</row>
    <row r="723" spans="2:13" s="3" customFormat="1" x14ac:dyDescent="0.2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</row>
    <row r="724" spans="2:13" s="3" customFormat="1" x14ac:dyDescent="0.2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</row>
    <row r="725" spans="2:13" s="3" customFormat="1" x14ac:dyDescent="0.2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</row>
    <row r="726" spans="2:13" s="3" customFormat="1" x14ac:dyDescent="0.2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</row>
    <row r="727" spans="2:13" s="3" customFormat="1" x14ac:dyDescent="0.2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</row>
    <row r="728" spans="2:13" s="3" customFormat="1" x14ac:dyDescent="0.2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</row>
    <row r="729" spans="2:13" s="3" customFormat="1" x14ac:dyDescent="0.2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</row>
    <row r="730" spans="2:13" s="3" customFormat="1" x14ac:dyDescent="0.2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</row>
    <row r="731" spans="2:13" s="3" customFormat="1" x14ac:dyDescent="0.2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</row>
    <row r="732" spans="2:13" s="3" customFormat="1" x14ac:dyDescent="0.2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</row>
    <row r="733" spans="2:13" s="3" customFormat="1" x14ac:dyDescent="0.2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</row>
    <row r="734" spans="2:13" s="3" customFormat="1" x14ac:dyDescent="0.2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</row>
    <row r="735" spans="2:13" s="3" customFormat="1" x14ac:dyDescent="0.2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</row>
    <row r="736" spans="2:13" s="3" customFormat="1" x14ac:dyDescent="0.2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</row>
    <row r="737" spans="2:13" s="3" customFormat="1" x14ac:dyDescent="0.2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2:13" s="3" customFormat="1" x14ac:dyDescent="0.2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</row>
    <row r="739" spans="2:13" s="3" customFormat="1" x14ac:dyDescent="0.2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</row>
    <row r="740" spans="2:13" s="3" customFormat="1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</row>
    <row r="741" spans="2:13" s="3" customFormat="1" x14ac:dyDescent="0.2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</row>
    <row r="742" spans="2:13" s="3" customFormat="1" x14ac:dyDescent="0.2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</row>
    <row r="743" spans="2:13" s="3" customFormat="1" x14ac:dyDescent="0.2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</row>
    <row r="744" spans="2:13" s="3" customFormat="1" x14ac:dyDescent="0.2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</row>
    <row r="745" spans="2:13" s="3" customFormat="1" x14ac:dyDescent="0.2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</row>
    <row r="746" spans="2:13" s="3" customFormat="1" x14ac:dyDescent="0.2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2:13" s="3" customFormat="1" x14ac:dyDescent="0.2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2:13" s="3" customFormat="1" x14ac:dyDescent="0.2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2:13" s="3" customFormat="1" x14ac:dyDescent="0.2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</row>
    <row r="750" spans="2:13" s="3" customFormat="1" x14ac:dyDescent="0.2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</row>
    <row r="751" spans="2:13" s="3" customFormat="1" x14ac:dyDescent="0.2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</row>
    <row r="752" spans="2:13" s="3" customFormat="1" x14ac:dyDescent="0.2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</row>
    <row r="753" spans="2:13" s="3" customFormat="1" x14ac:dyDescent="0.2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</row>
    <row r="754" spans="2:13" s="3" customFormat="1" x14ac:dyDescent="0.2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</row>
    <row r="755" spans="2:13" s="3" customFormat="1" x14ac:dyDescent="0.2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</row>
    <row r="756" spans="2:13" s="3" customFormat="1" x14ac:dyDescent="0.2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2:13" s="3" customFormat="1" x14ac:dyDescent="0.2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</row>
    <row r="758" spans="2:13" s="3" customFormat="1" x14ac:dyDescent="0.2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</row>
    <row r="759" spans="2:13" s="3" customFormat="1" x14ac:dyDescent="0.2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</row>
    <row r="760" spans="2:13" s="3" customFormat="1" x14ac:dyDescent="0.2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</row>
    <row r="761" spans="2:13" s="3" customFormat="1" x14ac:dyDescent="0.2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2:13" s="3" customFormat="1" x14ac:dyDescent="0.2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2:13" s="3" customFormat="1" x14ac:dyDescent="0.2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2:13" s="3" customFormat="1" x14ac:dyDescent="0.2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2:13" s="3" customFormat="1" x14ac:dyDescent="0.2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2:13" s="3" customFormat="1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2:13" s="3" customFormat="1" x14ac:dyDescent="0.2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2:13" s="3" customFormat="1" x14ac:dyDescent="0.2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</row>
    <row r="769" spans="2:13" s="3" customFormat="1" x14ac:dyDescent="0.2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</row>
    <row r="770" spans="2:13" s="3" customFormat="1" x14ac:dyDescent="0.2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</row>
    <row r="771" spans="2:13" s="3" customFormat="1" x14ac:dyDescent="0.2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</row>
    <row r="772" spans="2:13" s="3" customFormat="1" x14ac:dyDescent="0.2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</row>
    <row r="773" spans="2:13" s="3" customFormat="1" x14ac:dyDescent="0.2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2:13" s="3" customFormat="1" x14ac:dyDescent="0.2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2:13" s="3" customFormat="1" x14ac:dyDescent="0.2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</row>
    <row r="776" spans="2:13" s="3" customFormat="1" x14ac:dyDescent="0.2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2:13" s="3" customFormat="1" x14ac:dyDescent="0.2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</row>
    <row r="778" spans="2:13" s="3" customFormat="1" x14ac:dyDescent="0.2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</row>
    <row r="779" spans="2:13" s="3" customFormat="1" x14ac:dyDescent="0.2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</row>
    <row r="780" spans="2:13" s="3" customFormat="1" x14ac:dyDescent="0.2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</row>
    <row r="781" spans="2:13" s="3" customFormat="1" x14ac:dyDescent="0.2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</row>
    <row r="782" spans="2:13" s="3" customFormat="1" x14ac:dyDescent="0.2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</row>
    <row r="783" spans="2:13" s="3" customFormat="1" x14ac:dyDescent="0.2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</row>
    <row r="784" spans="2:13" s="3" customFormat="1" x14ac:dyDescent="0.2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2:13" s="3" customFormat="1" x14ac:dyDescent="0.2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</row>
    <row r="786" spans="2:13" s="3" customFormat="1" x14ac:dyDescent="0.2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</row>
    <row r="787" spans="2:13" s="3" customFormat="1" x14ac:dyDescent="0.2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</row>
    <row r="788" spans="2:13" s="3" customFormat="1" x14ac:dyDescent="0.2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</row>
    <row r="789" spans="2:13" s="3" customFormat="1" x14ac:dyDescent="0.2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</row>
    <row r="790" spans="2:13" s="3" customFormat="1" x14ac:dyDescent="0.2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</row>
    <row r="791" spans="2:13" s="3" customFormat="1" x14ac:dyDescent="0.2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</row>
    <row r="792" spans="2:13" s="3" customFormat="1" x14ac:dyDescent="0.2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</row>
    <row r="793" spans="2:13" s="3" customFormat="1" x14ac:dyDescent="0.2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</row>
    <row r="794" spans="2:13" s="3" customFormat="1" x14ac:dyDescent="0.2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</row>
    <row r="795" spans="2:13" s="3" customFormat="1" x14ac:dyDescent="0.2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</row>
    <row r="796" spans="2:13" s="3" customFormat="1" x14ac:dyDescent="0.2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</row>
    <row r="797" spans="2:13" s="3" customFormat="1" x14ac:dyDescent="0.2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</row>
    <row r="798" spans="2:13" s="3" customFormat="1" x14ac:dyDescent="0.2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</row>
    <row r="799" spans="2:13" s="3" customFormat="1" x14ac:dyDescent="0.2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</row>
    <row r="800" spans="2:13" s="3" customFormat="1" x14ac:dyDescent="0.2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</row>
    <row r="801" spans="2:13" s="3" customFormat="1" x14ac:dyDescent="0.2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</row>
    <row r="802" spans="2:13" s="3" customFormat="1" x14ac:dyDescent="0.2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</row>
    <row r="803" spans="2:13" s="3" customFormat="1" x14ac:dyDescent="0.2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</row>
    <row r="804" spans="2:13" s="3" customFormat="1" x14ac:dyDescent="0.2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</row>
    <row r="805" spans="2:13" s="3" customFormat="1" x14ac:dyDescent="0.2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</row>
    <row r="806" spans="2:13" s="3" customFormat="1" x14ac:dyDescent="0.2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</row>
    <row r="807" spans="2:13" s="3" customFormat="1" x14ac:dyDescent="0.2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</row>
    <row r="808" spans="2:13" s="3" customFormat="1" x14ac:dyDescent="0.2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</row>
    <row r="809" spans="2:13" s="3" customFormat="1" x14ac:dyDescent="0.2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</row>
    <row r="810" spans="2:13" s="3" customFormat="1" x14ac:dyDescent="0.2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</row>
    <row r="811" spans="2:13" s="3" customFormat="1" x14ac:dyDescent="0.2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</row>
    <row r="812" spans="2:13" s="3" customFormat="1" x14ac:dyDescent="0.2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</row>
    <row r="813" spans="2:13" s="3" customFormat="1" x14ac:dyDescent="0.2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</row>
    <row r="814" spans="2:13" s="3" customFormat="1" x14ac:dyDescent="0.2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</row>
    <row r="815" spans="2:13" s="3" customFormat="1" x14ac:dyDescent="0.2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</row>
    <row r="816" spans="2:13" s="3" customFormat="1" x14ac:dyDescent="0.2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</row>
    <row r="817" spans="2:13" s="3" customFormat="1" x14ac:dyDescent="0.2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</row>
    <row r="818" spans="2:13" s="3" customFormat="1" x14ac:dyDescent="0.2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</row>
    <row r="819" spans="2:13" s="3" customFormat="1" x14ac:dyDescent="0.2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</row>
    <row r="820" spans="2:13" s="3" customFormat="1" x14ac:dyDescent="0.2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</row>
    <row r="821" spans="2:13" s="3" customFormat="1" x14ac:dyDescent="0.2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</row>
    <row r="822" spans="2:13" s="3" customFormat="1" x14ac:dyDescent="0.2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</row>
    <row r="823" spans="2:13" s="3" customFormat="1" x14ac:dyDescent="0.2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</row>
    <row r="824" spans="2:13" s="3" customFormat="1" x14ac:dyDescent="0.2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</row>
    <row r="825" spans="2:13" s="3" customFormat="1" x14ac:dyDescent="0.2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</row>
    <row r="826" spans="2:13" s="3" customFormat="1" x14ac:dyDescent="0.2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</row>
    <row r="827" spans="2:13" s="3" customFormat="1" x14ac:dyDescent="0.2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</row>
    <row r="828" spans="2:13" s="3" customFormat="1" x14ac:dyDescent="0.2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</row>
    <row r="829" spans="2:13" s="3" customFormat="1" x14ac:dyDescent="0.2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</row>
    <row r="830" spans="2:13" s="3" customFormat="1" x14ac:dyDescent="0.2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</row>
    <row r="831" spans="2:13" s="3" customFormat="1" x14ac:dyDescent="0.2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</row>
    <row r="832" spans="2:13" s="3" customFormat="1" x14ac:dyDescent="0.2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</row>
    <row r="833" spans="2:13" s="3" customFormat="1" x14ac:dyDescent="0.2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</row>
    <row r="834" spans="2:13" s="3" customFormat="1" x14ac:dyDescent="0.2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</row>
    <row r="835" spans="2:13" s="3" customFormat="1" x14ac:dyDescent="0.2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</row>
    <row r="836" spans="2:13" s="3" customFormat="1" x14ac:dyDescent="0.2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</row>
    <row r="837" spans="2:13" s="3" customFormat="1" x14ac:dyDescent="0.2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</row>
    <row r="838" spans="2:13" s="3" customFormat="1" x14ac:dyDescent="0.2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</row>
    <row r="839" spans="2:13" s="3" customFormat="1" x14ac:dyDescent="0.2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</row>
    <row r="840" spans="2:13" s="3" customFormat="1" x14ac:dyDescent="0.2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</row>
    <row r="841" spans="2:13" s="3" customFormat="1" x14ac:dyDescent="0.2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</row>
    <row r="842" spans="2:13" s="3" customFormat="1" x14ac:dyDescent="0.2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</row>
    <row r="843" spans="2:13" s="3" customFormat="1" x14ac:dyDescent="0.2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</row>
    <row r="844" spans="2:13" s="3" customFormat="1" x14ac:dyDescent="0.2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</row>
    <row r="845" spans="2:13" s="3" customFormat="1" x14ac:dyDescent="0.2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</row>
    <row r="846" spans="2:13" s="3" customFormat="1" x14ac:dyDescent="0.2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</row>
    <row r="847" spans="2:13" s="3" customFormat="1" x14ac:dyDescent="0.2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</row>
    <row r="848" spans="2:13" s="3" customFormat="1" x14ac:dyDescent="0.2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</row>
    <row r="849" spans="2:13" s="3" customFormat="1" x14ac:dyDescent="0.2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</row>
    <row r="850" spans="2:13" s="3" customFormat="1" x14ac:dyDescent="0.2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</row>
    <row r="851" spans="2:13" s="3" customFormat="1" x14ac:dyDescent="0.2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</row>
    <row r="852" spans="2:13" s="3" customFormat="1" x14ac:dyDescent="0.2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</row>
    <row r="853" spans="2:13" s="3" customFormat="1" x14ac:dyDescent="0.2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</row>
    <row r="854" spans="2:13" s="3" customFormat="1" x14ac:dyDescent="0.2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</row>
    <row r="855" spans="2:13" s="3" customFormat="1" x14ac:dyDescent="0.2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</row>
    <row r="856" spans="2:13" s="3" customFormat="1" x14ac:dyDescent="0.2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</row>
    <row r="857" spans="2:13" s="3" customFormat="1" x14ac:dyDescent="0.2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</row>
    <row r="858" spans="2:13" s="3" customFormat="1" x14ac:dyDescent="0.2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</row>
    <row r="859" spans="2:13" s="3" customFormat="1" x14ac:dyDescent="0.2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</row>
    <row r="860" spans="2:13" s="3" customFormat="1" x14ac:dyDescent="0.2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</row>
    <row r="861" spans="2:13" s="3" customFormat="1" x14ac:dyDescent="0.2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</row>
    <row r="862" spans="2:13" s="3" customFormat="1" x14ac:dyDescent="0.2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</row>
    <row r="863" spans="2:13" s="3" customFormat="1" x14ac:dyDescent="0.2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</row>
    <row r="864" spans="2:13" s="3" customFormat="1" x14ac:dyDescent="0.2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</row>
    <row r="865" spans="2:13" s="3" customFormat="1" x14ac:dyDescent="0.2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</row>
    <row r="866" spans="2:13" s="3" customFormat="1" x14ac:dyDescent="0.2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</row>
    <row r="867" spans="2:13" s="3" customFormat="1" x14ac:dyDescent="0.2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</row>
    <row r="868" spans="2:13" s="3" customFormat="1" x14ac:dyDescent="0.2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</row>
    <row r="869" spans="2:13" s="3" customFormat="1" x14ac:dyDescent="0.2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</row>
    <row r="870" spans="2:13" s="3" customFormat="1" x14ac:dyDescent="0.2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</row>
    <row r="871" spans="2:13" s="3" customFormat="1" x14ac:dyDescent="0.2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</row>
    <row r="872" spans="2:13" s="3" customFormat="1" x14ac:dyDescent="0.2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</row>
    <row r="873" spans="2:13" s="3" customFormat="1" x14ac:dyDescent="0.2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</row>
    <row r="874" spans="2:13" s="3" customFormat="1" x14ac:dyDescent="0.2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</row>
    <row r="875" spans="2:13" s="3" customFormat="1" x14ac:dyDescent="0.2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</row>
    <row r="876" spans="2:13" s="3" customFormat="1" x14ac:dyDescent="0.2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</row>
    <row r="877" spans="2:13" s="3" customFormat="1" x14ac:dyDescent="0.2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</row>
    <row r="878" spans="2:13" s="3" customFormat="1" x14ac:dyDescent="0.2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</row>
    <row r="879" spans="2:13" s="3" customFormat="1" x14ac:dyDescent="0.2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</row>
    <row r="880" spans="2:13" s="3" customFormat="1" x14ac:dyDescent="0.2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</row>
    <row r="881" spans="2:13" s="3" customFormat="1" x14ac:dyDescent="0.2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</row>
    <row r="882" spans="2:13" s="3" customFormat="1" x14ac:dyDescent="0.2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</row>
    <row r="883" spans="2:13" s="3" customFormat="1" x14ac:dyDescent="0.2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</row>
    <row r="884" spans="2:13" s="3" customFormat="1" x14ac:dyDescent="0.2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</row>
    <row r="885" spans="2:13" s="3" customFormat="1" x14ac:dyDescent="0.2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</row>
    <row r="886" spans="2:13" s="3" customFormat="1" x14ac:dyDescent="0.2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</row>
    <row r="887" spans="2:13" s="3" customFormat="1" x14ac:dyDescent="0.2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</row>
    <row r="888" spans="2:13" s="3" customFormat="1" x14ac:dyDescent="0.2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</row>
    <row r="889" spans="2:13" s="3" customFormat="1" x14ac:dyDescent="0.2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</row>
    <row r="890" spans="2:13" s="3" customFormat="1" x14ac:dyDescent="0.2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</row>
    <row r="891" spans="2:13" s="3" customFormat="1" x14ac:dyDescent="0.2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</row>
    <row r="892" spans="2:13" s="3" customFormat="1" x14ac:dyDescent="0.2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</row>
    <row r="893" spans="2:13" s="3" customFormat="1" x14ac:dyDescent="0.2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</row>
    <row r="894" spans="2:13" s="3" customFormat="1" x14ac:dyDescent="0.2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</row>
    <row r="895" spans="2:13" s="3" customFormat="1" x14ac:dyDescent="0.2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</row>
    <row r="896" spans="2:13" s="3" customFormat="1" x14ac:dyDescent="0.2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</row>
    <row r="897" spans="2:13" s="3" customFormat="1" x14ac:dyDescent="0.2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</row>
    <row r="898" spans="2:13" s="3" customFormat="1" x14ac:dyDescent="0.2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</row>
    <row r="899" spans="2:13" s="3" customFormat="1" x14ac:dyDescent="0.2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</row>
    <row r="900" spans="2:13" s="3" customFormat="1" x14ac:dyDescent="0.2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</row>
    <row r="901" spans="2:13" s="3" customFormat="1" x14ac:dyDescent="0.2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</row>
    <row r="902" spans="2:13" s="3" customFormat="1" x14ac:dyDescent="0.2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</row>
    <row r="903" spans="2:13" s="3" customFormat="1" x14ac:dyDescent="0.2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</row>
    <row r="904" spans="2:13" s="3" customFormat="1" x14ac:dyDescent="0.2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</row>
    <row r="905" spans="2:13" s="3" customFormat="1" x14ac:dyDescent="0.2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</row>
    <row r="906" spans="2:13" s="3" customFormat="1" x14ac:dyDescent="0.2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</row>
    <row r="907" spans="2:13" s="3" customFormat="1" x14ac:dyDescent="0.2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</row>
    <row r="908" spans="2:13" s="3" customFormat="1" x14ac:dyDescent="0.2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</row>
    <row r="909" spans="2:13" s="3" customFormat="1" x14ac:dyDescent="0.2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</row>
    <row r="910" spans="2:13" s="3" customFormat="1" x14ac:dyDescent="0.2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</row>
    <row r="911" spans="2:13" s="3" customFormat="1" x14ac:dyDescent="0.2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</row>
    <row r="912" spans="2:13" s="3" customFormat="1" x14ac:dyDescent="0.2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</row>
    <row r="913" spans="2:13" s="3" customFormat="1" x14ac:dyDescent="0.2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</row>
    <row r="914" spans="2:13" s="3" customFormat="1" x14ac:dyDescent="0.2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</row>
    <row r="915" spans="2:13" s="3" customFormat="1" x14ac:dyDescent="0.2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</row>
    <row r="916" spans="2:13" s="3" customFormat="1" x14ac:dyDescent="0.2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</row>
    <row r="917" spans="2:13" s="3" customFormat="1" x14ac:dyDescent="0.2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</row>
    <row r="918" spans="2:13" s="3" customFormat="1" x14ac:dyDescent="0.2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</row>
    <row r="919" spans="2:13" s="3" customFormat="1" x14ac:dyDescent="0.2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</row>
    <row r="920" spans="2:13" s="3" customFormat="1" x14ac:dyDescent="0.2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</row>
    <row r="921" spans="2:13" s="3" customFormat="1" x14ac:dyDescent="0.2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</row>
    <row r="922" spans="2:13" s="3" customFormat="1" x14ac:dyDescent="0.2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</row>
    <row r="923" spans="2:13" s="3" customFormat="1" x14ac:dyDescent="0.2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</row>
    <row r="924" spans="2:13" s="3" customFormat="1" x14ac:dyDescent="0.2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</row>
    <row r="925" spans="2:13" s="3" customFormat="1" x14ac:dyDescent="0.2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</row>
    <row r="926" spans="2:13" s="3" customFormat="1" x14ac:dyDescent="0.2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</row>
    <row r="927" spans="2:13" s="3" customFormat="1" x14ac:dyDescent="0.2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</row>
    <row r="928" spans="2:13" s="3" customFormat="1" x14ac:dyDescent="0.2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</row>
    <row r="929" spans="2:13" s="3" customFormat="1" x14ac:dyDescent="0.2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</row>
    <row r="930" spans="2:13" s="3" customFormat="1" x14ac:dyDescent="0.2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</row>
    <row r="931" spans="2:13" s="3" customFormat="1" x14ac:dyDescent="0.2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</row>
    <row r="932" spans="2:13" s="3" customFormat="1" x14ac:dyDescent="0.2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</row>
    <row r="933" spans="2:13" s="3" customFormat="1" x14ac:dyDescent="0.2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</row>
    <row r="934" spans="2:13" s="3" customFormat="1" x14ac:dyDescent="0.2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</row>
    <row r="935" spans="2:13" s="3" customFormat="1" x14ac:dyDescent="0.2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</row>
    <row r="936" spans="2:13" s="3" customFormat="1" x14ac:dyDescent="0.2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</row>
    <row r="937" spans="2:13" s="3" customFormat="1" x14ac:dyDescent="0.2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</row>
    <row r="938" spans="2:13" s="3" customFormat="1" x14ac:dyDescent="0.2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</row>
    <row r="939" spans="2:13" s="3" customFormat="1" x14ac:dyDescent="0.2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</row>
    <row r="940" spans="2:13" s="3" customFormat="1" x14ac:dyDescent="0.2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</row>
    <row r="941" spans="2:13" s="3" customFormat="1" x14ac:dyDescent="0.2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</row>
    <row r="942" spans="2:13" s="3" customFormat="1" x14ac:dyDescent="0.2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</row>
    <row r="943" spans="2:13" s="3" customFormat="1" x14ac:dyDescent="0.2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</row>
    <row r="944" spans="2:13" s="3" customFormat="1" x14ac:dyDescent="0.2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</row>
    <row r="945" spans="2:13" s="3" customFormat="1" x14ac:dyDescent="0.2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</row>
    <row r="946" spans="2:13" s="3" customFormat="1" x14ac:dyDescent="0.2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</row>
    <row r="947" spans="2:13" s="3" customFormat="1" x14ac:dyDescent="0.2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</row>
    <row r="948" spans="2:13" s="3" customFormat="1" x14ac:dyDescent="0.2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</row>
    <row r="949" spans="2:13" s="3" customFormat="1" x14ac:dyDescent="0.2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</row>
    <row r="950" spans="2:13" s="3" customFormat="1" x14ac:dyDescent="0.2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</row>
    <row r="951" spans="2:13" s="3" customFormat="1" x14ac:dyDescent="0.2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</row>
    <row r="952" spans="2:13" s="3" customFormat="1" x14ac:dyDescent="0.2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</row>
    <row r="953" spans="2:13" s="3" customFormat="1" x14ac:dyDescent="0.2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</row>
    <row r="954" spans="2:13" s="3" customFormat="1" x14ac:dyDescent="0.2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</row>
    <row r="955" spans="2:13" s="3" customFormat="1" x14ac:dyDescent="0.2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</row>
    <row r="956" spans="2:13" s="3" customFormat="1" x14ac:dyDescent="0.2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</row>
    <row r="957" spans="2:13" s="3" customFormat="1" x14ac:dyDescent="0.2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</row>
    <row r="958" spans="2:13" s="3" customFormat="1" x14ac:dyDescent="0.2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</row>
    <row r="959" spans="2:13" s="3" customFormat="1" x14ac:dyDescent="0.2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</row>
  </sheetData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paperSize="9" scale="31" fitToHeight="3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B1:E10"/>
  <sheetViews>
    <sheetView tabSelected="1"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2.85546875" style="10" customWidth="1"/>
    <col min="2" max="2" width="4.28515625" style="10" customWidth="1"/>
    <col min="3" max="3" width="54.5703125" style="10" customWidth="1"/>
    <col min="4" max="4" width="21" style="10" customWidth="1"/>
    <col min="5" max="5" width="26.85546875" style="10" customWidth="1"/>
    <col min="6" max="16384" width="9.140625" style="10"/>
  </cols>
  <sheetData>
    <row r="1" spans="2:5" ht="45" customHeight="1" x14ac:dyDescent="0.3">
      <c r="B1" s="102" t="s">
        <v>115</v>
      </c>
      <c r="C1" s="102"/>
      <c r="D1" s="102"/>
      <c r="E1" s="102"/>
    </row>
    <row r="2" spans="2:5" ht="32.25" customHeight="1" x14ac:dyDescent="0.25">
      <c r="B2" s="101" t="s">
        <v>24</v>
      </c>
      <c r="C2" s="101"/>
      <c r="D2" s="101"/>
      <c r="E2" s="101"/>
    </row>
    <row r="4" spans="2:5" ht="35.25" customHeight="1" x14ac:dyDescent="0.25">
      <c r="B4" s="11" t="s">
        <v>11</v>
      </c>
      <c r="C4" s="12" t="s">
        <v>12</v>
      </c>
      <c r="D4" s="12" t="s">
        <v>13</v>
      </c>
      <c r="E4" s="13"/>
    </row>
    <row r="5" spans="2:5" ht="59.25" customHeight="1" x14ac:dyDescent="0.25">
      <c r="B5" s="14">
        <v>1</v>
      </c>
      <c r="C5" s="15" t="s">
        <v>104</v>
      </c>
      <c r="D5" s="14" t="s">
        <v>8</v>
      </c>
      <c r="E5" s="48" t="s">
        <v>114</v>
      </c>
    </row>
    <row r="6" spans="2:5" ht="30" x14ac:dyDescent="0.25">
      <c r="B6" s="14">
        <v>2</v>
      </c>
      <c r="C6" s="15" t="s">
        <v>14</v>
      </c>
      <c r="D6" s="14" t="s">
        <v>15</v>
      </c>
      <c r="E6" s="16">
        <v>10950</v>
      </c>
    </row>
    <row r="7" spans="2:5" ht="30" x14ac:dyDescent="0.25">
      <c r="B7" s="14" t="s">
        <v>16</v>
      </c>
      <c r="C7" s="15" t="s">
        <v>17</v>
      </c>
      <c r="D7" s="14" t="s">
        <v>15</v>
      </c>
      <c r="E7" s="16">
        <v>10950</v>
      </c>
    </row>
    <row r="8" spans="2:5" ht="45" x14ac:dyDescent="0.25">
      <c r="B8" s="14" t="s">
        <v>18</v>
      </c>
      <c r="C8" s="15" t="s">
        <v>19</v>
      </c>
      <c r="D8" s="14" t="s">
        <v>15</v>
      </c>
      <c r="E8" s="14" t="s">
        <v>2</v>
      </c>
    </row>
    <row r="9" spans="2:5" ht="45" x14ac:dyDescent="0.25">
      <c r="B9" s="14">
        <v>3</v>
      </c>
      <c r="C9" s="15" t="s">
        <v>20</v>
      </c>
      <c r="D9" s="14" t="s">
        <v>21</v>
      </c>
      <c r="E9" s="23" t="s">
        <v>2</v>
      </c>
    </row>
    <row r="10" spans="2:5" ht="45" x14ac:dyDescent="0.25">
      <c r="B10" s="14">
        <v>4</v>
      </c>
      <c r="C10" s="15" t="s">
        <v>22</v>
      </c>
      <c r="D10" s="14" t="s">
        <v>21</v>
      </c>
      <c r="E10" s="47">
        <v>5</v>
      </c>
    </row>
  </sheetData>
  <mergeCells count="2">
    <mergeCell ref="B2:E2"/>
    <mergeCell ref="B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3.4. Качество услуг по ТП.</vt:lpstr>
      <vt:lpstr>4.1 Количество обращений</vt:lpstr>
      <vt:lpstr>4.2 Офисы обслуживания</vt:lpstr>
      <vt:lpstr>4.3 Заочное обслуживание</vt:lpstr>
      <vt:lpstr>'3.4. Качество услуг по ТП.'!Область_печати</vt:lpstr>
      <vt:lpstr>'4.1 Количество обращений'!Область_печати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User</cp:lastModifiedBy>
  <cp:lastPrinted>2021-03-22T09:07:26Z</cp:lastPrinted>
  <dcterms:created xsi:type="dcterms:W3CDTF">2013-09-27T06:09:51Z</dcterms:created>
  <dcterms:modified xsi:type="dcterms:W3CDTF">2022-04-06T13:39:37Z</dcterms:modified>
</cp:coreProperties>
</file>